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erom\OneDrive\Desktop\Tepe Consulting\CMC\Treasures Project\"/>
    </mc:Choice>
  </mc:AlternateContent>
  <xr:revisionPtr revIDLastSave="0" documentId="13_ncr:1_{A8331B5C-8966-4AFE-9D17-63F9B11942BD}" xr6:coauthVersionLast="47" xr6:coauthVersionMax="47" xr10:uidLastSave="{00000000-0000-0000-0000-000000000000}"/>
  <bookViews>
    <workbookView xWindow="19090" yWindow="-1940" windowWidth="24220" windowHeight="15500" tabRatio="771" activeTab="1" xr2:uid="{B917C525-5800-41B7-B3DD-AB83EC60C25A}"/>
  </bookViews>
  <sheets>
    <sheet name="Current Equivalent Spaces" sheetId="2" r:id="rId1"/>
    <sheet name="Upgrades and Additions" sheetId="10" r:id="rId2"/>
    <sheet name="General Comments" sheetId="12" r:id="rId3"/>
  </sheets>
  <definedNames>
    <definedName name="_xlnm._FilterDatabase" localSheetId="0" hidden="1">'Current Equivalent Spaces'!$A$2:$K$51</definedName>
    <definedName name="_xlnm._FilterDatabase" localSheetId="1" hidden="1">'Upgrades and Additions'!$A$2:$N$76</definedName>
    <definedName name="_xlnm.Print_Titles" localSheetId="0">'Current Equivalent Spaces'!$A:$B,'Current Equivalent Spaces'!$1:$2</definedName>
    <definedName name="_xlnm.Print_Titles" localSheetId="1">'Upgrades and Additions'!$A:$C,'Upgrades and Additions'!$1:$2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0" l="1"/>
  <c r="C53" i="2"/>
  <c r="E78" i="10" l="1"/>
  <c r="E8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tc={626C80B8-0AD6-4E4B-90CB-27725692B139}</author>
  </authors>
  <commentList>
    <comment ref="G65" authorId="0" shapeId="0" xr:uid="{626C80B8-0AD6-4E4B-90CB-27725692B139}">
      <text>
        <t>[Threaded comment]
Your version of Excel allows you to read this threaded comment; however, any edits to it will get removed if the file is opened in a newer version of Excel. Learn more: https://go.microsoft.com/fwlink/?linkid=870924
Comment:
    I believe that at least one of the chest freezers, if not both, in the Registration room belong to Registration--they were bequeathed from the units which were at the old Turner property where Exhibits had temporary residence during the renovation, so now additional freezers should be needed.
Reply:
    Sorry, "no additional freezers" needed.</t>
      </text>
    </comment>
  </commentList>
</comments>
</file>

<file path=xl/sharedStrings.xml><?xml version="1.0" encoding="utf-8"?>
<sst xmlns="http://schemas.openxmlformats.org/spreadsheetml/2006/main" count="714" uniqueCount="406">
  <si>
    <t>Current Equivalent-Size Collection Rooms</t>
  </si>
  <si>
    <t>Room</t>
  </si>
  <si>
    <t>Room type</t>
  </si>
  <si>
    <t>Current Square Footage</t>
  </si>
  <si>
    <t>Combined Spaces/Items to Calculate the Current Square Footage</t>
  </si>
  <si>
    <t>Comments</t>
  </si>
  <si>
    <t>Current Room Features</t>
  </si>
  <si>
    <t>Current High-density/Mobile System?</t>
  </si>
  <si>
    <t>Preferred Location in New Facility</t>
  </si>
  <si>
    <t>Temperature</t>
  </si>
  <si>
    <t>Humidity Levels</t>
  </si>
  <si>
    <t>Other Environmental Needs</t>
  </si>
  <si>
    <t>Archaeology &amp; Ethnology</t>
  </si>
  <si>
    <t>Archaeology Collection</t>
  </si>
  <si>
    <t>Storage</t>
  </si>
  <si>
    <t>Geier Room 127 (3,197 sf)</t>
  </si>
  <si>
    <t>No</t>
  </si>
  <si>
    <t>Near the Archaeology Lab and the Ethnology Collection</t>
  </si>
  <si>
    <t>60-65 degrees</t>
  </si>
  <si>
    <t>Ethnology Collection</t>
  </si>
  <si>
    <t>Geier Room 239 (1,853 sf) +
Scattering items at Geier (28 sf)</t>
  </si>
  <si>
    <t>Insect infestations are a concern.  Light can be detrimental.</t>
  </si>
  <si>
    <t>Near the Archaeology Collection</t>
  </si>
  <si>
    <t>Room must be dark when not occupied. Needs to be well-sealed to keep pests out</t>
  </si>
  <si>
    <t>Archaeology Lab</t>
  </si>
  <si>
    <t>Lab/workroom</t>
  </si>
  <si>
    <t>Geier Room (1,728 sf)</t>
  </si>
  <si>
    <t>Utility sink with large drainboard,
elephant hose exhaust system,
electric at the tables</t>
  </si>
  <si>
    <t>Near the Archaeology Collection and the Ethnology Collection</t>
  </si>
  <si>
    <t>Archaeology Field Locker</t>
  </si>
  <si>
    <t>Supplies/equipment</t>
  </si>
  <si>
    <t>Geier Rooms 104C/104D (198 sf)</t>
  </si>
  <si>
    <t>Near an exterior overhead rolling door</t>
  </si>
  <si>
    <t>Needs heat. AC not needed.</t>
  </si>
  <si>
    <t>NA</t>
  </si>
  <si>
    <t>History Objects, Fine Art &amp; Nature Art</t>
  </si>
  <si>
    <t>Fine Art Collection</t>
  </si>
  <si>
    <t>Geier Room 237 (1,555 sf) +
Scattered items at Geier (106 sf)</t>
  </si>
  <si>
    <t>Light can be detrimental.</t>
  </si>
  <si>
    <t>Current storage configuration has 47 linear feet of wall space for hanging framed items and 25 linear feet of wall space for leaning framed items.</t>
  </si>
  <si>
    <t>Has an section of older "slide-sideways" art racks (32.5' x 14.5')
Has two sections of 2016 art racks.</t>
  </si>
  <si>
    <t>Near the History Objects - conditioned items</t>
  </si>
  <si>
    <t>65 degrees</t>
  </si>
  <si>
    <t>45-50%</t>
  </si>
  <si>
    <t>Room must be dark when not occupied.</t>
  </si>
  <si>
    <t>History Objects - conditioned - Large and Small Items</t>
  </si>
  <si>
    <t>Morgan Room 9 (1,928 sf)+
Geier Room 246 (2,665 sf) +
Geier Room 236 (4,380 sf) +
Scattered items at Morgan and Geier (224 sf) +
Scattered supplies (57 sf) +
Items stored at UT (197 sf) +
Items at CVG (226 sf)</t>
  </si>
  <si>
    <t>Current storage configuration has approx. 70 linear feet of wall space for leaning items (such as mirrors, headboards, plaques, stained glass, etc.)</t>
  </si>
  <si>
    <t>Has one high-density system for large objects (34' x 44.5')</t>
  </si>
  <si>
    <t>Near the Fine Art Collection</t>
  </si>
  <si>
    <t>History Objects - non-conditioned - Large Items</t>
  </si>
  <si>
    <t>Items at Wegman (1,637 sf) +
Scattered items at Geier (201 sf)</t>
  </si>
  <si>
    <t>Heated at 50-70 degrees. AC is not required.</t>
  </si>
  <si>
    <t>Manuscripts</t>
  </si>
  <si>
    <t>Mss Collections</t>
  </si>
  <si>
    <t xml:space="preserve">Geier Room 248/249 (4,085 sf) +
Geier Room 110/114 (1,614 sf) +
Geier Room 218A (85 sf) +
Morgan Room 1 (2,652 sf) +
Morgan Room 2 (903 sf) +
Morgan Room 3 (674 sf) +
Morgan Room 4 (177 sf) </t>
  </si>
  <si>
    <t>Current storage configuration has 2 sections of wall-mounted shelving (6' wide)</t>
  </si>
  <si>
    <t>Has a 1990 high-density/mobile system in two sections:
Section 1 (50' x 23.17');
Section 2-Architectural drawings (34.5' x 20.25').
Has a 2016 high-density/mobile system in two sections:
Section 1 (30' x 21');
Section 2 (58' x 7').</t>
  </si>
  <si>
    <t>On Mezzanine, if possible</t>
  </si>
  <si>
    <t>Mss Workroom</t>
  </si>
  <si>
    <t>Geier Room 218A (832 sf) +
Geier Room 248/249 (168 sf) +
Geier Room 110/114 (66 sf)</t>
  </si>
  <si>
    <t>Adjacent or near the Mss Collections</t>
  </si>
  <si>
    <t>70 degrees</t>
  </si>
  <si>
    <t>Mss Control Files</t>
  </si>
  <si>
    <t>File room</t>
  </si>
  <si>
    <t>Geier Room 108 (107 sf)</t>
  </si>
  <si>
    <t>In office building near the archivists' offices. Not in the basement.</t>
  </si>
  <si>
    <t>Office temps</t>
  </si>
  <si>
    <t>Office levels</t>
  </si>
  <si>
    <t>Paleontology &amp; Mineralogy</t>
  </si>
  <si>
    <t>Paleontology and Mineralogy Collections</t>
  </si>
  <si>
    <t>Geier Room 136 (8,435 sf) +
Geier Room 134 (1,185 sf) +
Geier courtyard alcove (187 sf) +
Scattered items at Geier (52 sf) +
Items at UT Paleo Lab (181 sf) +
Items at CVG (188 sf) +
Items at Carnegie Lab (32 sf) +
Philadelphia donation  (32 sf)</t>
  </si>
  <si>
    <t>25 pallet racks (1 story high), 
numerous Delta cabinets</t>
  </si>
  <si>
    <t>Near the Paleo Dirty/Wet Lab and the IP Lab</t>
  </si>
  <si>
    <t>65-70 degrees</t>
  </si>
  <si>
    <t>Specimens emit radon gas and radioactivity. Needs good ventilation and good quality cabinets</t>
  </si>
  <si>
    <t xml:space="preserve">Paleo Dirty/Wet Lab </t>
  </si>
  <si>
    <t>Geier Room 120 (720 sf) +
Geier Room 124 (182 sf) + 
Geier Room 125 (583 sf)</t>
  </si>
  <si>
    <t>We are combining the VP Lab and the Wet Lab to create a new Paleo Dirty/Wet Lab.</t>
  </si>
  <si>
    <t>Fume hood, 
compressed air,
chemical cabinets,
dust extractions,
eye wash, 
sink with sediment trap,
build-in counters and drawers</t>
  </si>
  <si>
    <t>Near the Paleo Collections. Near an exterior door leading out to the Paleo chemical cabinet and near a loading dock</t>
  </si>
  <si>
    <t xml:space="preserve">Invertebrate Paleontology Lab </t>
  </si>
  <si>
    <t>Room 122 (368 sf) + 
Room 123 (147 sf)</t>
  </si>
  <si>
    <t>See the "Upgrades and Additions" tab for our recommendation to convert this room to a new Paleo workroom</t>
  </si>
  <si>
    <t>Near the Paleo Collections</t>
  </si>
  <si>
    <t>Paleo Field Locker</t>
  </si>
  <si>
    <t>Geier Room 104A (50 sf) + 
Geier Room 104B (100 sf)</t>
  </si>
  <si>
    <t>Paleo chemical storage cabinet (outdoor)</t>
  </si>
  <si>
    <t>NA (outdoors)</t>
  </si>
  <si>
    <t>Chemical storage for 2 drums</t>
  </si>
  <si>
    <t>Photos, Prints and Media (AV)</t>
  </si>
  <si>
    <t>Photo Collections (less sensitive items)</t>
  </si>
  <si>
    <t xml:space="preserve">Geier Room 110/114 (1,662 sf) +
Morgan Room 4 (177 sf) +
Morgan Room 5 (1,866 sf)
</t>
  </si>
  <si>
    <t>Items that should not be frozen, such as B&amp;W images, glass plate negs, cased images, VHS tapes, etc. This is the majority of our Photo collection. Insects and pests are a concern.</t>
  </si>
  <si>
    <t>55-65 degrees</t>
  </si>
  <si>
    <t>Well-sealed to deter pests</t>
  </si>
  <si>
    <t>Cold Vault for Film</t>
  </si>
  <si>
    <t>Morgan Room 7 (1,008 sf) +
Materials from the UT Cold Vault (300 sf)</t>
  </si>
  <si>
    <t>30-35 degrees</t>
  </si>
  <si>
    <t>30-40%</t>
  </si>
  <si>
    <t>AV Workroom</t>
  </si>
  <si>
    <t>Geier Room 229 (395 sf) +
Geier Room 229A (46 sf) +
Geier Room 215A (113 sf) +
2 cubicles (141 sf) + 
Photo card catalog (52 sf)</t>
  </si>
  <si>
    <t>Near the Photo Collections</t>
  </si>
  <si>
    <t>68 degrees</t>
  </si>
  <si>
    <t>AV disposal cabinet</t>
  </si>
  <si>
    <t>Temporary holding area</t>
  </si>
  <si>
    <t>Cabinet (3.5 sf) + aisle (5.25 sf)</t>
  </si>
  <si>
    <t>AV disposal barrel</t>
  </si>
  <si>
    <t>Printed Works</t>
  </si>
  <si>
    <t>Printed Works Collection</t>
  </si>
  <si>
    <t>Geier Room 247/242 (1,810 sf) +
Geier Room 110/114 (1,100 sf) +
Morgan Room 6 (1,055 sf) +
Morgan Room 10 (910 sf) + 
Morgan Room 4 (177 sf) +
Scattered items at Geier and Morgan (292 sf)</t>
  </si>
  <si>
    <t>Insects and pests are a concern.</t>
  </si>
  <si>
    <t>Current storage configuration has 44 sections of wall-mounted shelving (144' wide)</t>
  </si>
  <si>
    <t>Has a 2016 high-density/mobile system arranged in three sections: Section 1 (29' x 27')
Section 2 (23' x 18')
Section 3 (10' x 8')</t>
  </si>
  <si>
    <t>On Mezzanine, if possible. Near the Printed Works workroom</t>
  </si>
  <si>
    <t>Well-sealed to keep pests out</t>
  </si>
  <si>
    <t>Printed Works Workroom</t>
  </si>
  <si>
    <t>Geier Room 218B (482 sf) +
2 cubicles (141 sf)</t>
  </si>
  <si>
    <t>Adjacent or near the Printed Works Collection</t>
  </si>
  <si>
    <t>Zoology</t>
  </si>
  <si>
    <t>Zoology Collection (Dry)</t>
  </si>
  <si>
    <t>Geier Room 246 (3,053 sf)</t>
  </si>
  <si>
    <t xml:space="preserve">Insect infestations are a concern.  Light can be detrimental. </t>
  </si>
  <si>
    <t>Has a 2016 system (45' x 42"?)</t>
  </si>
  <si>
    <t>Must be in a well-sealed room to deter pests. Room must be dark when not occupied. Cool and dry</t>
  </si>
  <si>
    <t>Zoology Prep Lab (Dry)</t>
  </si>
  <si>
    <t>Geier Room 245 (245 sf) +
Freezer from Room 103 (24 sf)</t>
  </si>
  <si>
    <t>Work on carcasses can be smelly. Chemicals are frequently used.</t>
  </si>
  <si>
    <t>Multiple freezers, including the ultra cold freezer; 
high voltage outlet;
fume hood,
water to a utility sink; 
Exhaust hood over utility sink;  
electric outlets at tables;
chemical storage.
Do not use laminate counter tops. They don't hold up well.</t>
  </si>
  <si>
    <t>Near an exterior door leading out to the Bug Barn and the Zoology chemical storage cabinet</t>
  </si>
  <si>
    <t>Room should be well-sealed with good ventilation due to the smells and chemicals, and to keep pests out.</t>
  </si>
  <si>
    <t>Zoology Fluid Collection</t>
  </si>
  <si>
    <t>Geier Room 135C (1,080 sf)</t>
  </si>
  <si>
    <t>No electric outlets;
Spark-free electric lighting;
dry chemical fire extinguisher;
chemical spill kits;
exterior "blow out" wall;
the tops of all shelving units are anchored to each other with braces</t>
  </si>
  <si>
    <t>Adjacent to Fluid Lab</t>
  </si>
  <si>
    <t>Room must be dark when not occupied. Needs good ventilation.</t>
  </si>
  <si>
    <t>Fluid Prep Lab</t>
  </si>
  <si>
    <t>Geier Room 135A (64 sf) + 
Geier Room 135B (66 sf) + 
Geier Room 135D (106 sf)</t>
  </si>
  <si>
    <t>Chemicals are frequently used.</t>
  </si>
  <si>
    <t>Water to utility sink;
fume hood</t>
  </si>
  <si>
    <t>Adjacent to Zoology Fluid Collection</t>
  </si>
  <si>
    <t>Needs good ventilation due to chemical use.</t>
  </si>
  <si>
    <t>Zoology Field Locker</t>
  </si>
  <si>
    <t>1/2 of Geier Room 104A (50 sf)</t>
  </si>
  <si>
    <t>Bug Barn</t>
  </si>
  <si>
    <t>Barn is approx. 90 sf</t>
  </si>
  <si>
    <t>The bug barn needs to remain outdoors due to the smells and insects present in the space.</t>
  </si>
  <si>
    <t>Zoology chemical storage cabinets</t>
  </si>
  <si>
    <t>2 chemical storage cabinets. One for new chemicals, and one for waste.</t>
  </si>
  <si>
    <t>Registration</t>
  </si>
  <si>
    <t>Quarantine Room</t>
  </si>
  <si>
    <t>Geier Room 109 (191 sf)</t>
  </si>
  <si>
    <t>Needs to be near the north Truckway entrance (i.e., the donation drop-off location) or near the dock. Adjacent to the Registration Room.</t>
  </si>
  <si>
    <t>55 degrees</t>
  </si>
  <si>
    <t>Needs to be well-sealed to pests and insects from escaping</t>
  </si>
  <si>
    <t>Registration Room</t>
  </si>
  <si>
    <t>Lab/workroom and supplies/equipment</t>
  </si>
  <si>
    <t>Geier Room 103 (1,104)</t>
  </si>
  <si>
    <t>Needs to be near the north Truckway entrance (i.e., the donation drop-off location) or near the dock. Adjacent to the Quarantine Room.</t>
  </si>
  <si>
    <t>Records Room</t>
  </si>
  <si>
    <t>Geier Room 108 (475 sf)</t>
  </si>
  <si>
    <t>In office building near Registrar's office. Not in basement</t>
  </si>
  <si>
    <t>office temps</t>
  </si>
  <si>
    <t>office levels</t>
  </si>
  <si>
    <t>Library Reference</t>
  </si>
  <si>
    <t>Research Room</t>
  </si>
  <si>
    <t>Public work space</t>
  </si>
  <si>
    <t>Has 1 section of wall-mounted shelving (3' wide)</t>
  </si>
  <si>
    <t>In the office building on a floor that can be accessed from the warehouse without using the small passenger elevator. Near a restroom is helpful.</t>
  </si>
  <si>
    <t>Other</t>
  </si>
  <si>
    <t>Conservation Lab</t>
  </si>
  <si>
    <t xml:space="preserve">Geier Room 226 (536 sf) +
Geier Room 227 (21 sf) +
Geier Room 228 (18 sf) +
Geier Room 111 (19 sf)
</t>
  </si>
  <si>
    <t>Has a small chemical cabinet;
has a board shear (53"L x 68"W). A double door is very helpful for moving the board shear which is very heavy.</t>
  </si>
  <si>
    <t>Science Library</t>
  </si>
  <si>
    <t>1,000 sf</t>
  </si>
  <si>
    <t>Scattered in multiple locations throughout Geier. The square footage is an estimate because some materials are still in boxes on pallets.</t>
  </si>
  <si>
    <t>There are extra library shelving components at Morgan Street that can be assembled if more shelving is needed.</t>
  </si>
  <si>
    <t>In office building</t>
  </si>
  <si>
    <t>Large meeting room (like the Founders' Room)</t>
  </si>
  <si>
    <t>Meeting room</t>
  </si>
  <si>
    <t>Has two historic tables:
the antique CMNH table = 72 x 42";
Round table = 75" diameter</t>
  </si>
  <si>
    <t>Small meeting room (like the Queen City Conference Room)</t>
  </si>
  <si>
    <t>Office Supplies Room</t>
  </si>
  <si>
    <t>Extra shelving components</t>
  </si>
  <si>
    <t>Geier hallway (17 sf) +
Morgan Room 2 (14 sf) +
Morgan Room 4 (24 sf) +
Morgan Room 7 (84 sf) + 
Morgan Room 8 (471 sf) + 
Morgan Room 11 (449 sf) + 
Morgan Kitchen area (112 sf) + 
Morgan back hallway (56 sf)</t>
  </si>
  <si>
    <t>Heat is optional. AC not needed.</t>
  </si>
  <si>
    <t>Current Equivalent Space Total</t>
  </si>
  <si>
    <t>Recommended Upgrades and Additions</t>
  </si>
  <si>
    <t>Type of Recommendation</t>
  </si>
  <si>
    <t>Description</t>
  </si>
  <si>
    <t>Priority Level</t>
  </si>
  <si>
    <t>Other Resources Needed</t>
  </si>
  <si>
    <t>Special facility needs (water, fume hood, chemical storage, etc.)</t>
  </si>
  <si>
    <t>Mobile/High-density storage system?</t>
  </si>
  <si>
    <t>Growth</t>
  </si>
  <si>
    <t>50% growth by adding square footage and/or high density/mobile systems</t>
  </si>
  <si>
    <t>2 - Very Helpful</t>
  </si>
  <si>
    <t>Possibly add a high-density/mobile system</t>
  </si>
  <si>
    <t>Most parts of the Archaeology collection can go on mobile shelves, except for the Southwest pottery and the ancestral remains.</t>
  </si>
  <si>
    <t>Upgrade</t>
  </si>
  <si>
    <t>Replace the poor quality featherwork cabinets</t>
  </si>
  <si>
    <t>3 - Negotiable/not critical</t>
  </si>
  <si>
    <t>New cabinets</t>
  </si>
  <si>
    <t>Need new, big tables and shelving in the Archaeology Lab</t>
  </si>
  <si>
    <t>New tables, shelving</t>
  </si>
  <si>
    <t>50% growth</t>
  </si>
  <si>
    <t>New room</t>
  </si>
  <si>
    <t>Ancestors Room</t>
  </si>
  <si>
    <t>Create a small room where ancestral remains will be stored. It will provide more respect and privacy.</t>
  </si>
  <si>
    <t>1 - Critical</t>
  </si>
  <si>
    <t>Use stationary shelves</t>
  </si>
  <si>
    <t>Near the Archaeology Collections</t>
  </si>
  <si>
    <t>Archaeology Floatation</t>
  </si>
  <si>
    <t>Create a space dedicated for Archaeology floatation work</t>
  </si>
  <si>
    <t>A dedicated space would eliminate the need to compete for use of the dock (where the floatation work is currently performed). An indoor space would allow for year-round work.</t>
  </si>
  <si>
    <t>Water for a hose, 
drain with a sludge filter/sediment removal system</t>
  </si>
  <si>
    <t>Replace old mis-matched, flat files with consistent-size for consolidating with Fine Art. Arrange them back-to-back in shorter stacks to create a work surface</t>
  </si>
  <si>
    <t>Upgrade &amp; Growth</t>
  </si>
  <si>
    <t>Add new slot storage system for large artwork and other large flat items</t>
  </si>
  <si>
    <t>Add slotted storage bins</t>
  </si>
  <si>
    <t>Large artwork and large, flat artifacts, like mirrors, stained glass, etc., will be stored in these new slot storage bins, instead of just leaning up against walls.</t>
  </si>
  <si>
    <t>Replace the old "slide-sideways" art racks</t>
  </si>
  <si>
    <t>New high density system</t>
  </si>
  <si>
    <t>Add a new section of high-density art racks for growth</t>
  </si>
  <si>
    <t>Add floorspace for 3D artwork</t>
  </si>
  <si>
    <t>History Objects - conditioned - Large</t>
  </si>
  <si>
    <t>Add a new section of high-density shelving for large history objects and textile rolls (for current items plus growth)</t>
  </si>
  <si>
    <t>To get objects off the floor and provide growth space.  This would also incorporate textile roll rack system for proper storage of oversize textiles, flags, etc.</t>
  </si>
  <si>
    <t>History Objects - conditioned - Small</t>
  </si>
  <si>
    <t>50% growth by increasing square footage and adding a high-density shelving system</t>
  </si>
  <si>
    <t>Replace older, shallow standing supply cabinets being used for object storage (Railroad-and CUT-related, personal effects, etc.)</t>
  </si>
  <si>
    <t>History Objects - non-conditioned - Large</t>
  </si>
  <si>
    <t>Add pallet racks for non-conditioned large history objects (for current items plus growth space)</t>
  </si>
  <si>
    <t>Add pallet racks</t>
  </si>
  <si>
    <t>200  running feet of stationary pallet racks (using synthetic pallets underneath rack shelves on floor for machine tools, etc.); rack shelves to accommodate lighter materials currently in Oversize History at Geier, Morgan St. and Wegman. Estimated 2,200 total sf needed.</t>
  </si>
  <si>
    <t>History Objects workroom</t>
  </si>
  <si>
    <t>Create a workroom for staff and volunteers</t>
  </si>
  <si>
    <t>Provide interns and volunteers with a dedicated work space with more comfortable temperatures than the storage room</t>
  </si>
  <si>
    <t>Need electric outlets at tables</t>
  </si>
  <si>
    <t>Adjacent or near the History Object and Fine Art storge rooms</t>
  </si>
  <si>
    <t>Replace old mobile systems</t>
  </si>
  <si>
    <t>The old system is failing mechanically. Parts are not available for repairs and must be MacGyvered.</t>
  </si>
  <si>
    <t>Old high-density/mobile systems: 
Section 1 (50' x 23.17');
Section 2 (34.5' x 20.25')</t>
  </si>
  <si>
    <t>50 % growth by adding square footage and/or high density/mobile systems</t>
  </si>
  <si>
    <t>Possibly add another high-density/mobile system</t>
  </si>
  <si>
    <t>Need four additional flat file cabinets</t>
  </si>
  <si>
    <t>Need one additional Delta cabinet</t>
  </si>
  <si>
    <t>New Delta cabinet</t>
  </si>
  <si>
    <t>Replace old gray utility shelving</t>
  </si>
  <si>
    <t>New shelving</t>
  </si>
  <si>
    <t>100% growth</t>
  </si>
  <si>
    <t>Add tables with electric outlets</t>
  </si>
  <si>
    <t>Provide space for more interns and volunteers</t>
  </si>
  <si>
    <t>Paleontology Collections</t>
  </si>
  <si>
    <t>Increase pallet space with 2-story pallet racks.</t>
  </si>
  <si>
    <t>Swap pallet racks</t>
  </si>
  <si>
    <t>Swap Paleo's twenty-five 1-story racks with the 2-story racks to get items off the floor and provide growth space. (Need additional square footage to increase aisle width for forklift.)</t>
  </si>
  <si>
    <t>Replace older specimen cabinets with Delta cabinets. Replace 4 filing cabinets with fire-proof ones.</t>
  </si>
  <si>
    <t>100% growth by adding square footage and/or by adding a high density/mobile system for the Delta cabinets</t>
  </si>
  <si>
    <t>Mineralogy</t>
  </si>
  <si>
    <t>20% growth by adding square footage and/or high density/mobile systems</t>
  </si>
  <si>
    <t>Invertebrate Paleontology Lab/Paleo workroom</t>
  </si>
  <si>
    <t>Convert the IP Lab into a Paleo workroom for staff and volunteers</t>
  </si>
  <si>
    <t>Add tables, shelving</t>
  </si>
  <si>
    <t>AV Collections</t>
  </si>
  <si>
    <t>Need five additional flat file cabinets</t>
  </si>
  <si>
    <t>For overflow and growth space for large/oversized unframed prints, posters, etc.</t>
  </si>
  <si>
    <t>Need one more Delta cabinet</t>
  </si>
  <si>
    <t>New cabinet</t>
  </si>
  <si>
    <t>For the safe keeping of glass-plate negatives (current items plus growth)</t>
  </si>
  <si>
    <t>Add art racks for framed photos (for current items plus growth space)</t>
  </si>
  <si>
    <t>10 art racks, each 10' long</t>
  </si>
  <si>
    <t>Freezer for Nitrate Film</t>
  </si>
  <si>
    <t>Create a cold vault/freezer for Nitrate film-based materials. These items need to be stored at freezing temperatures. Nitrate must be segregated from all other materials because the off-gassing can contaminate other materials.</t>
  </si>
  <si>
    <t>Shelving, table</t>
  </si>
  <si>
    <t>30-23 degrees</t>
  </si>
  <si>
    <t>50% growth, plus add a fume hood</t>
  </si>
  <si>
    <t>Add tables, fume hood
Need electric at tables</t>
  </si>
  <si>
    <t>Increase the AV processing space and provide safe working conditions</t>
  </si>
  <si>
    <t>Add a second scanning station</t>
  </si>
  <si>
    <t>Desk, computer</t>
  </si>
  <si>
    <t>Double the AV scanning capabilities</t>
  </si>
  <si>
    <t>Increase width of aisles adjacent to the existing high density/mobile systems</t>
  </si>
  <si>
    <t>The aisles adjacent to the high-density systems are narrow. More space for moving carts and ladders through the room would be appreciated.</t>
  </si>
  <si>
    <t>Need larger shelves for flat  volumes and boxes that are too large for their shelving</t>
  </si>
  <si>
    <t>New shelves</t>
  </si>
  <si>
    <t>Upgrade the shelving for flat, oversized items for better care of the materials and a safer work environment. The vacated shelving will be repurposed for medium-sized boxed printed works (such as ephemera and unbound newspapers).</t>
  </si>
  <si>
    <t xml:space="preserve">100% growth of smaller boxed collections </t>
  </si>
  <si>
    <t>Shelves, tables</t>
  </si>
  <si>
    <t xml:space="preserve">Add six pallet racks for large specimens </t>
  </si>
  <si>
    <t>Storage space for large taxidermy mounts, skulls, clam shells, etc. (for current collections and for growth)</t>
  </si>
  <si>
    <t>100% growth by adding square footage and/or high density/mobile systems</t>
  </si>
  <si>
    <t>Add cabinets. Possibly add a second high-density/mobile system</t>
  </si>
  <si>
    <t>Add two chest freezers</t>
  </si>
  <si>
    <t>Add freezers</t>
  </si>
  <si>
    <t>Add ultra cold freezer</t>
  </si>
  <si>
    <t>Zoology workroom</t>
  </si>
  <si>
    <t>Create a Zoology workroom for staff and volunteers</t>
  </si>
  <si>
    <t>Zoology walk-in freezer</t>
  </si>
  <si>
    <t>Create a walk-in freezer as a quarantine space for large specimens</t>
  </si>
  <si>
    <t xml:space="preserve">Need a small walk-in freezer (8 x 10') for large animal specimens that may be infested but are too large for the chest freezers (i.e., deer and large birds) </t>
  </si>
  <si>
    <t>30-32 degrees</t>
  </si>
  <si>
    <t xml:space="preserve">Replace current bug barn with a larger one. Add plumbing and heat </t>
  </si>
  <si>
    <t>Heat, plumbing</t>
  </si>
  <si>
    <t>Heat would allow for a year-round operation.
Water for a hose</t>
  </si>
  <si>
    <t>Ancient DNA Lab</t>
  </si>
  <si>
    <t>Create a small DNA lab for work on ancient DNA.</t>
  </si>
  <si>
    <t>A small room that is very clean and isolated to prevent contamination of the DNA samples</t>
  </si>
  <si>
    <t>Water to a sink;
fume hood;
a chest freezer;
a counter and shelf</t>
  </si>
  <si>
    <t>In the office building. Not adjacent to the other Zoology rooms.</t>
  </si>
  <si>
    <t>Zoology Education Collection Room</t>
  </si>
  <si>
    <t>Create a small "self-serve" room where the Education staff can retrieve specimens from the Zoology Education Collection</t>
  </si>
  <si>
    <t>Add table, cart</t>
  </si>
  <si>
    <t>Large enough for a Delta cabinet, a table and a cart</t>
  </si>
  <si>
    <t>100% growth and add a chest freezer</t>
  </si>
  <si>
    <t>Intake Room</t>
  </si>
  <si>
    <t>Create a room for incoming donations. Donations will stay here until they are accessioned.</t>
  </si>
  <si>
    <t>Add tables, shelving, carts</t>
  </si>
  <si>
    <t>This room can also be used for brief consultations with donors as they are dropping off possible acquisitions.</t>
  </si>
  <si>
    <t>Located near the north end of the Truckway. (The public will be directed to that entrance for dropping off donations.)</t>
  </si>
  <si>
    <t>Well-sealed room to deter pests</t>
  </si>
  <si>
    <t>Need a larger and more professional space for visiting researchers</t>
  </si>
  <si>
    <t>Add tables (with electric outlets), lockers, coat rack, shelving</t>
  </si>
  <si>
    <t>Need space for three or more 8-foot tables, patron lockers, coat rack, shelving for reference materials, plus space to park carts. 
Must be lockable.
Need security cameras.
(I.e., a smaller version of the Reading Room at UT)</t>
  </si>
  <si>
    <t>Research Holding Room</t>
  </si>
  <si>
    <t>Create a temporary storage/holding room adjacent to the Research Room</t>
  </si>
  <si>
    <t>Add shelves, 8-foot table</t>
  </si>
  <si>
    <t>Need space to temporarily store collection items pulled in advance of a researcher's visit or to hold until a researcher returns for a follow-up visit. Include space to park carts</t>
  </si>
  <si>
    <t>Researcher waiting area/break area</t>
  </si>
  <si>
    <t>Create a researcher waiting room. This can also be a break area where visitors can eat and drink.</t>
  </si>
  <si>
    <t>Add tables and chairs</t>
  </si>
  <si>
    <t>Visitors are not allowed to eat or drink in the Research Room</t>
  </si>
  <si>
    <t>Photo Studio</t>
  </si>
  <si>
    <t>Create a photo studio</t>
  </si>
  <si>
    <t>Necessary for digitizing medium and large items with lighting control, camera equipment, backdrops, etc. Need oversize access.</t>
  </si>
  <si>
    <t>Adjacent to or near Fine Art and History Objects or centrally located.</t>
  </si>
  <si>
    <t>Building generator</t>
  </si>
  <si>
    <t>Add generator</t>
  </si>
  <si>
    <t>Need a generator to maintain the freezers when the power goes out</t>
  </si>
  <si>
    <t>Dock or North Truckway entrance</t>
  </si>
  <si>
    <t>Need a dock lift for loading and unloading vehicles at various heights (or a shorter, fixed dock)</t>
  </si>
  <si>
    <t>Need an easier way to load and unload our white van. Its rear door is approx. 20 inches from the ground.</t>
  </si>
  <si>
    <t>Add a utility sink and fume hood</t>
  </si>
  <si>
    <t>Add sink, fume hood</t>
  </si>
  <si>
    <t>Indoor parking spot for the white van</t>
  </si>
  <si>
    <t>Create an indoor parking location for the white van</t>
  </si>
  <si>
    <t>Parking the van inside would mean the van would be acclimated/not subject to extreme temperatures. It would be ready to load and unload. No snow and ice buildup. Protected from vandalism.</t>
  </si>
  <si>
    <t>Joint storage room for supply cartons</t>
  </si>
  <si>
    <t>Use pallet racks for storage of supply cartons</t>
  </si>
  <si>
    <t>Pallet racks</t>
  </si>
  <si>
    <t>Square footage is an estimate. We don't have a space like this now, so any size room would be helpful. (Pallets of extra shelving components could also be stored in this room.)</t>
  </si>
  <si>
    <t>Desired Additional Space Total</t>
  </si>
  <si>
    <t>Priority 1</t>
  </si>
  <si>
    <t>Priority 2</t>
  </si>
  <si>
    <t>Priority 3</t>
  </si>
  <si>
    <t>Total Space Current + Additional</t>
  </si>
  <si>
    <t>General Comments on New Facility</t>
  </si>
  <si>
    <t>All collection rooms should be secure spaces accessed via a badge/prox card.</t>
  </si>
  <si>
    <t xml:space="preserve">All collection rooms should have solid, 8-foot tall, double doors with a small window (unless the room specifications require complete darkness). </t>
  </si>
  <si>
    <t>Powered doors with a touchless entry would be very helpful when a person is entering a room while pushing a cart.</t>
  </si>
  <si>
    <t>No thresholds at entrances into collection storage rooms, labs and workrooms</t>
  </si>
  <si>
    <t>Motion sensor lights should be used wherever possible.</t>
  </si>
  <si>
    <t>Plenty of electrical outlets in all collection rooms.</t>
  </si>
  <si>
    <t>Mold is a concern for almost all of our collections. Temperatures and humidity need to be well-controlled without large fluctuations.</t>
  </si>
  <si>
    <t>At 25% growth</t>
  </si>
  <si>
    <t>Other possible change</t>
  </si>
  <si>
    <t>Eliminate</t>
  </si>
  <si>
    <t>Put in unconditioned building</t>
  </si>
  <si>
    <t>Put in non-conditioned facility</t>
  </si>
  <si>
    <t>In plan</t>
  </si>
  <si>
    <t>Could store vertically, rather than side by side</t>
  </si>
  <si>
    <t>Currently have no storage space for 3D art and need some for vases, statue busts, etc.</t>
  </si>
  <si>
    <t>Add 1500 sf to start; assumes compactorized storage; need to shelve items that are currently leaning a/g wall in Large Objects (those items account for most of increase); need rolled textile storage.</t>
  </si>
  <si>
    <t>Assumes compactorized storage; if do that, can shelve for 10% growth; this collxn is likeliest to grow; compact racks and extra sf will be for items currently on tables/against walls in Small Objects</t>
  </si>
  <si>
    <t>Can be stored vertically</t>
  </si>
  <si>
    <t>Can share workroom with any History function</t>
  </si>
  <si>
    <t>Might be able to achieve with height</t>
  </si>
  <si>
    <t>Is this actually new space?  We have a place to take photos now (several places in several collections)</t>
  </si>
  <si>
    <t>Achieve through compactorized storage and height</t>
  </si>
  <si>
    <t>Add 3 pallet racks</t>
  </si>
  <si>
    <t>Replace 80-degree freezer</t>
  </si>
  <si>
    <t>Need a bit of additional space, even if add compact storage.</t>
  </si>
  <si>
    <t>Boonshoft fluid collxn coming to CMC</t>
  </si>
  <si>
    <t>Add compactorized storage (4 more rows)</t>
  </si>
  <si>
    <t>there are several collections of small items coming to CMC in next 3 years.</t>
  </si>
  <si>
    <t>No additnl space needed from what they have now</t>
  </si>
  <si>
    <t>Maybe; not critical</t>
  </si>
  <si>
    <t>Need to compactorize everything - some collxns will expand as we rehouse, and some will shrink.</t>
  </si>
  <si>
    <t>Need for oversized items; currently packed so tightly that doors don't open</t>
  </si>
  <si>
    <t>Critical b/c nitrate is volatile material and needs to be addressed</t>
  </si>
  <si>
    <t>Eliminate; not too many framed items (and don't want to store items framed)</t>
  </si>
  <si>
    <t>Need separate workroom b/c of chemicals involved</t>
  </si>
  <si>
    <t>Increase through height, not floor space; will need pallets for unconditioned space</t>
  </si>
  <si>
    <t>Increase through compactorized storage more than additnl floor.</t>
  </si>
  <si>
    <t>Expect donations from Dry Dredgers, Elevation Science, others in next 10 years</t>
  </si>
  <si>
    <t>Combined sf of existing labs is fine</t>
  </si>
  <si>
    <t>Lunkenheimer collxn (large) is coming; we tend to get big collxns</t>
  </si>
  <si>
    <t>Provide space for more interns and volunteers; can share with Printed Works, Hist Objs, Fine Art, SOME photos (no chemicals, no liquids); cannot share with Archaeology or Sci divisions</t>
  </si>
  <si>
    <t>Smaller, boxed collections, such as pamphlets and unbound periodicals, need to be rehoused. This will cause these collections to expand. Plus, space is needed for growth.  Achieve growth through compact storage and height.</t>
  </si>
  <si>
    <t>Storage space for large maps, broadsides, etc., (for current collections and for growth). One of the flat files is extra large to accommodate our largest items (80" x 50").  Achieve by going up, not out.</t>
  </si>
  <si>
    <t>Achieve by going up, not out.</t>
  </si>
  <si>
    <t>Combine with another History workroom (see Hist Objects)</t>
  </si>
  <si>
    <t>Share workspace with another collection (see Hist. Objects)</t>
  </si>
  <si>
    <t>Utilize one of offices in Treasures building</t>
  </si>
  <si>
    <t>STARTING PLACE</t>
  </si>
  <si>
    <t>Work with covered shelving if room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</si>
</sst>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rgb="FF000000"/>
      <name val="Calibri"/>
      <family val="2"/>
      <scheme val="minor"/>
    </font>
    <font>
      <b/>
      <sz val="14"/>
      <color theme="1"/>
      <name val="Calibri"/>
      <family val="2"/>
      <scheme val="minor"/>
    </font>
    <font>
      <sz val="8"/>
      <name val="Calibri"/>
      <family val="2"/>
      <scheme val="minor"/>
    </font>
    <font>
      <i/>
      <sz val="11"/>
      <color theme="1"/>
      <name val="Calibri"/>
      <family val="2"/>
      <scheme val="minor"/>
    </font>
    <font>
      <b/>
      <sz val="12"/>
      <color theme="1"/>
      <name val="Calibri"/>
      <family val="2"/>
      <scheme val="minor"/>
    </font>
    <font>
      <b/>
      <i/>
      <sz val="11"/>
      <color theme="1"/>
      <name val="Calibri"/>
      <family val="2"/>
      <scheme val="minor"/>
    </font>
    <font>
      <b/>
      <sz val="16"/>
      <color theme="1"/>
      <name val="Calibri"/>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9">
    <xf numFmtId="0" fontId="0" fillId="0" borderId="0" xfId="0"/>
    <xf numFmtId="0" fontId="0" fillId="0" borderId="0" xfId="0" applyAlignment="1">
      <alignment vertical="center" wrapText="1"/>
    </xf>
    <xf numFmtId="0" fontId="1"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1" fillId="0" borderId="0" xfId="0" applyFont="1"/>
    <xf numFmtId="0" fontId="0" fillId="0" borderId="0" xfId="0" applyAlignment="1">
      <alignment wrapText="1"/>
    </xf>
    <xf numFmtId="0" fontId="0" fillId="0" borderId="0" xfId="0" applyAlignment="1">
      <alignment horizontal="left"/>
    </xf>
    <xf numFmtId="3" fontId="1" fillId="4" borderId="0" xfId="0" applyNumberFormat="1" applyFont="1" applyFill="1" applyAlignment="1">
      <alignment horizontal="center" vertical="center"/>
    </xf>
    <xf numFmtId="0" fontId="1" fillId="4" borderId="0" xfId="0" applyFont="1" applyFill="1" applyAlignment="1">
      <alignment vertical="center"/>
    </xf>
    <xf numFmtId="0" fontId="3" fillId="3" borderId="1" xfId="0" applyFont="1" applyFill="1" applyBorder="1" applyAlignment="1">
      <alignment vertical="center"/>
    </xf>
    <xf numFmtId="0" fontId="0" fillId="3" borderId="1" xfId="0" applyFill="1" applyBorder="1" applyAlignment="1">
      <alignment vertical="center" wrapText="1"/>
    </xf>
    <xf numFmtId="3" fontId="0" fillId="3" borderId="1" xfId="0" applyNumberFormat="1" applyFill="1" applyBorder="1" applyAlignment="1">
      <alignment horizontal="center" vertical="center" wrapText="1"/>
    </xf>
    <xf numFmtId="0" fontId="0" fillId="3" borderId="1" xfId="0" applyFill="1" applyBorder="1" applyAlignment="1">
      <alignment horizontal="left" vertical="center" wrapText="1"/>
    </xf>
    <xf numFmtId="0" fontId="0" fillId="3" borderId="1" xfId="0" applyFill="1" applyBorder="1" applyAlignment="1">
      <alignment vertical="center"/>
    </xf>
    <xf numFmtId="0" fontId="0" fillId="3" borderId="1" xfId="0" applyFill="1" applyBorder="1" applyAlignment="1">
      <alignment horizontal="center" vertical="center"/>
    </xf>
    <xf numFmtId="9" fontId="0" fillId="3" borderId="1" xfId="0" applyNumberForma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xf>
    <xf numFmtId="3"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0" fillId="0" borderId="1" xfId="0" applyBorder="1" applyAlignment="1">
      <alignment horizontal="left" vertical="center"/>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wrapText="1"/>
    </xf>
    <xf numFmtId="0" fontId="6" fillId="7" borderId="1" xfId="0" applyFont="1" applyFill="1" applyBorder="1" applyAlignment="1">
      <alignment vertical="center"/>
    </xf>
    <xf numFmtId="0" fontId="6" fillId="7" borderId="1" xfId="0" applyFont="1" applyFill="1" applyBorder="1" applyAlignment="1">
      <alignment vertical="center" wrapText="1"/>
    </xf>
    <xf numFmtId="0" fontId="3" fillId="7" borderId="1" xfId="0" applyFont="1" applyFill="1" applyBorder="1" applyAlignment="1">
      <alignment vertical="center"/>
    </xf>
    <xf numFmtId="0" fontId="3" fillId="7" borderId="1" xfId="0" applyFont="1" applyFill="1" applyBorder="1" applyAlignment="1">
      <alignment horizontal="center" vertical="center" wrapText="1"/>
    </xf>
    <xf numFmtId="0" fontId="3" fillId="7" borderId="1" xfId="0" applyFont="1" applyFill="1" applyBorder="1" applyAlignment="1">
      <alignment vertical="center" wrapText="1"/>
    </xf>
    <xf numFmtId="0" fontId="3" fillId="2" borderId="1" xfId="0" applyFont="1" applyFill="1" applyBorder="1" applyAlignment="1">
      <alignment vertical="center"/>
    </xf>
    <xf numFmtId="0" fontId="1" fillId="2" borderId="1" xfId="0" applyFont="1" applyFill="1" applyBorder="1" applyAlignment="1">
      <alignment vertical="center"/>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3" fontId="0" fillId="0" borderId="1" xfId="0" applyNumberFormat="1" applyBorder="1" applyAlignment="1">
      <alignment horizontal="left" vertical="center" wrapText="1"/>
    </xf>
    <xf numFmtId="3" fontId="0" fillId="6" borderId="1" xfId="0" applyNumberFormat="1" applyFill="1" applyBorder="1" applyAlignment="1">
      <alignment horizontal="left" vertical="center" wrapText="1"/>
    </xf>
    <xf numFmtId="0" fontId="0" fillId="6" borderId="1" xfId="0" applyFill="1" applyBorder="1" applyAlignment="1">
      <alignment horizontal="left" vertical="center" wrapText="1"/>
    </xf>
    <xf numFmtId="0" fontId="0" fillId="2" borderId="1" xfId="0" applyFill="1" applyBorder="1" applyAlignment="1">
      <alignment horizontal="left" vertical="center" wrapText="1"/>
    </xf>
    <xf numFmtId="3" fontId="0" fillId="2" borderId="1" xfId="0" applyNumberFormat="1" applyFill="1" applyBorder="1" applyAlignment="1">
      <alignment horizontal="left" vertical="center" wrapText="1"/>
    </xf>
    <xf numFmtId="0" fontId="0" fillId="2" borderId="1" xfId="0" applyFill="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wrapText="1"/>
    </xf>
    <xf numFmtId="9" fontId="0" fillId="0" borderId="1" xfId="0" applyNumberFormat="1" applyBorder="1" applyAlignment="1">
      <alignment vertical="center"/>
    </xf>
    <xf numFmtId="0" fontId="3" fillId="2" borderId="1" xfId="0" applyFont="1" applyFill="1" applyBorder="1" applyAlignment="1">
      <alignment vertical="center" wrapText="1"/>
    </xf>
    <xf numFmtId="9" fontId="0" fillId="0" borderId="1" xfId="0" applyNumberFormat="1" applyBorder="1" applyAlignment="1">
      <alignment horizontal="left" vertical="center" wrapText="1"/>
    </xf>
    <xf numFmtId="9" fontId="0" fillId="2" borderId="1" xfId="0" applyNumberFormat="1" applyFill="1" applyBorder="1" applyAlignment="1">
      <alignment horizontal="left" vertical="center" wrapText="1"/>
    </xf>
    <xf numFmtId="0" fontId="0" fillId="0" borderId="1" xfId="0" applyBorder="1" applyAlignment="1">
      <alignment horizontal="left"/>
    </xf>
    <xf numFmtId="0" fontId="0" fillId="0" borderId="1" xfId="0" applyBorder="1"/>
    <xf numFmtId="3" fontId="0" fillId="6" borderId="1" xfId="0" applyNumberFormat="1" applyFill="1" applyBorder="1" applyAlignment="1">
      <alignment horizontal="left" vertical="center"/>
    </xf>
    <xf numFmtId="0" fontId="6" fillId="7" borderId="1" xfId="0" applyFont="1" applyFill="1" applyBorder="1" applyAlignment="1">
      <alignment horizontal="left" vertical="center" wrapText="1"/>
    </xf>
    <xf numFmtId="3" fontId="5" fillId="0" borderId="1" xfId="0" applyNumberFormat="1" applyFont="1" applyBorder="1" applyAlignment="1">
      <alignment horizontal="right"/>
    </xf>
    <xf numFmtId="0" fontId="5" fillId="0" borderId="1" xfId="0" applyFont="1" applyBorder="1" applyAlignment="1">
      <alignment horizontal="right"/>
    </xf>
    <xf numFmtId="3" fontId="1" fillId="4" borderId="2" xfId="0" applyNumberFormat="1" applyFont="1" applyFill="1" applyBorder="1" applyAlignment="1">
      <alignment horizontal="left"/>
    </xf>
    <xf numFmtId="0" fontId="1" fillId="4" borderId="2" xfId="0" applyFont="1" applyFill="1" applyBorder="1" applyAlignment="1">
      <alignment horizontal="left"/>
    </xf>
    <xf numFmtId="0" fontId="0" fillId="4" borderId="3" xfId="0" applyFill="1" applyBorder="1"/>
    <xf numFmtId="3" fontId="0" fillId="0" borderId="4" xfId="0" applyNumberFormat="1" applyBorder="1"/>
    <xf numFmtId="0" fontId="0" fillId="0" borderId="4" xfId="0" applyBorder="1"/>
    <xf numFmtId="3" fontId="1" fillId="5" borderId="5" xfId="0" applyNumberFormat="1" applyFont="1" applyFill="1" applyBorder="1" applyAlignment="1">
      <alignment horizontal="left"/>
    </xf>
    <xf numFmtId="0" fontId="1" fillId="5" borderId="5" xfId="0" applyFont="1" applyFill="1" applyBorder="1" applyAlignment="1">
      <alignment horizontal="left"/>
    </xf>
    <xf numFmtId="0" fontId="0" fillId="5" borderId="6" xfId="0" applyFill="1" applyBorder="1"/>
    <xf numFmtId="3" fontId="7" fillId="6" borderId="2" xfId="0" applyNumberFormat="1" applyFont="1" applyFill="1" applyBorder="1" applyAlignment="1">
      <alignment horizontal="left"/>
    </xf>
    <xf numFmtId="3" fontId="8" fillId="6" borderId="5" xfId="0" applyNumberFormat="1" applyFont="1" applyFill="1" applyBorder="1" applyAlignment="1">
      <alignment horizontal="left"/>
    </xf>
    <xf numFmtId="0" fontId="8"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Maat Manninen" id="{63CD4477-8A64-48C9-B4B9-8B38BC24C6FD}" userId="S::mmanninen@cincymuseum.org::2a18a384-bde3-4efe-968c-4db87e07dc52"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65" dT="2023-12-11T14:27:20.31" personId="{63CD4477-8A64-48C9-B4B9-8B38BC24C6FD}" id="{626C80B8-0AD6-4E4B-90CB-27725692B139}">
    <text>I believe that at least one of the chest freezers, if not both, in the Registration room belong to Registration--they were bequeathed from the units which were at the old Turner property where Exhibits had temporary residence during the renovation, so now additional freezers should be needed.</text>
  </threadedComment>
  <threadedComment ref="G65" dT="2023-12-11T14:28:02.21" personId="{63CD4477-8A64-48C9-B4B9-8B38BC24C6FD}" id="{EEF11815-A046-4098-B63A-F176BBC64F77}" parentId="{626C80B8-0AD6-4E4B-90CB-27725692B139}">
    <text>Sorry, "no additional freezers" needed.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68E8-B7A4-4A98-ACC7-EFD54C09B662}">
  <dimension ref="A1:K53"/>
  <sheetViews>
    <sheetView zoomScaleNormal="100" workbookViewId="0">
      <pane ySplit="2" topLeftCell="A47" activePane="bottomLeft" state="frozen"/>
      <selection pane="bottomLeft" activeCell="C5" sqref="C5"/>
    </sheetView>
  </sheetViews>
  <sheetFormatPr defaultColWidth="9.140625" defaultRowHeight="15" x14ac:dyDescent="0.25"/>
  <cols>
    <col min="1" max="1" width="32.5703125" style="3" customWidth="1"/>
    <col min="2" max="2" width="19.28515625" style="3" customWidth="1"/>
    <col min="3" max="3" width="15.42578125" style="6" customWidth="1"/>
    <col min="4" max="4" width="32.28515625" style="3" customWidth="1"/>
    <col min="5" max="5" width="18.85546875" style="3" customWidth="1"/>
    <col min="6" max="6" width="27.42578125" style="3" customWidth="1"/>
    <col min="7" max="7" width="25" style="3" customWidth="1"/>
    <col min="8" max="8" width="21.85546875" style="3" customWidth="1"/>
    <col min="9" max="9" width="13.140625" style="6" customWidth="1"/>
    <col min="10" max="10" width="12.28515625" style="6" customWidth="1"/>
    <col min="11" max="11" width="15.140625" style="3" customWidth="1"/>
    <col min="12" max="16384" width="9.140625" style="3"/>
  </cols>
  <sheetData>
    <row r="1" spans="1:11" ht="18.75" x14ac:dyDescent="0.25">
      <c r="A1" s="5" t="s">
        <v>0</v>
      </c>
    </row>
    <row r="2" spans="1:11" s="2" customFormat="1" ht="56.25" x14ac:dyDescent="0.25">
      <c r="A2" s="33" t="s">
        <v>1</v>
      </c>
      <c r="B2" s="33" t="s">
        <v>2</v>
      </c>
      <c r="C2" s="34" t="s">
        <v>3</v>
      </c>
      <c r="D2" s="35" t="s">
        <v>4</v>
      </c>
      <c r="E2" s="35" t="s">
        <v>5</v>
      </c>
      <c r="F2" s="35" t="s">
        <v>6</v>
      </c>
      <c r="G2" s="35" t="s">
        <v>7</v>
      </c>
      <c r="H2" s="35" t="s">
        <v>8</v>
      </c>
      <c r="I2" s="34" t="s">
        <v>9</v>
      </c>
      <c r="J2" s="34" t="s">
        <v>10</v>
      </c>
      <c r="K2" s="35" t="s">
        <v>11</v>
      </c>
    </row>
    <row r="3" spans="1:11" ht="18.75" x14ac:dyDescent="0.25">
      <c r="A3" s="12" t="s">
        <v>12</v>
      </c>
      <c r="B3" s="13"/>
      <c r="C3" s="14"/>
      <c r="D3" s="15"/>
      <c r="E3" s="15"/>
      <c r="F3" s="15"/>
      <c r="G3" s="16"/>
      <c r="H3" s="16"/>
      <c r="I3" s="17"/>
      <c r="J3" s="18"/>
      <c r="K3" s="16"/>
    </row>
    <row r="4" spans="1:11" ht="45" x14ac:dyDescent="0.25">
      <c r="A4" s="19" t="s">
        <v>13</v>
      </c>
      <c r="B4" s="20" t="s">
        <v>14</v>
      </c>
      <c r="C4" s="21">
        <v>3197</v>
      </c>
      <c r="D4" s="19" t="s">
        <v>15</v>
      </c>
      <c r="E4" s="19"/>
      <c r="F4" s="19"/>
      <c r="G4" s="20" t="s">
        <v>16</v>
      </c>
      <c r="H4" s="22" t="s">
        <v>17</v>
      </c>
      <c r="I4" s="23" t="s">
        <v>18</v>
      </c>
      <c r="J4" s="24">
        <v>0.5</v>
      </c>
      <c r="K4" s="20"/>
    </row>
    <row r="5" spans="1:11" ht="89.1" customHeight="1" x14ac:dyDescent="0.25">
      <c r="A5" s="19" t="s">
        <v>19</v>
      </c>
      <c r="B5" s="20" t="s">
        <v>14</v>
      </c>
      <c r="C5" s="21">
        <v>1853</v>
      </c>
      <c r="D5" s="19" t="s">
        <v>20</v>
      </c>
      <c r="E5" s="19" t="s">
        <v>21</v>
      </c>
      <c r="F5" s="19"/>
      <c r="G5" s="20" t="s">
        <v>16</v>
      </c>
      <c r="H5" s="22" t="s">
        <v>22</v>
      </c>
      <c r="I5" s="23" t="s">
        <v>18</v>
      </c>
      <c r="J5" s="24">
        <v>0.5</v>
      </c>
      <c r="K5" s="22" t="s">
        <v>23</v>
      </c>
    </row>
    <row r="6" spans="1:11" ht="75" x14ac:dyDescent="0.25">
      <c r="A6" s="19" t="s">
        <v>24</v>
      </c>
      <c r="B6" s="22" t="s">
        <v>25</v>
      </c>
      <c r="C6" s="21">
        <v>1728</v>
      </c>
      <c r="D6" s="19" t="s">
        <v>26</v>
      </c>
      <c r="E6" s="19"/>
      <c r="F6" s="19" t="s">
        <v>27</v>
      </c>
      <c r="G6" s="20"/>
      <c r="H6" s="22" t="s">
        <v>28</v>
      </c>
      <c r="I6" s="23"/>
      <c r="J6" s="23"/>
      <c r="K6" s="20"/>
    </row>
    <row r="7" spans="1:11" ht="45" x14ac:dyDescent="0.25">
      <c r="A7" s="19" t="s">
        <v>29</v>
      </c>
      <c r="B7" s="22" t="s">
        <v>30</v>
      </c>
      <c r="C7" s="21">
        <v>198</v>
      </c>
      <c r="D7" s="19" t="s">
        <v>31</v>
      </c>
      <c r="E7" s="19"/>
      <c r="F7" s="19"/>
      <c r="G7" s="20"/>
      <c r="H7" s="22" t="s">
        <v>32</v>
      </c>
      <c r="I7" s="25" t="s">
        <v>33</v>
      </c>
      <c r="J7" s="23" t="s">
        <v>34</v>
      </c>
      <c r="K7" s="20"/>
    </row>
    <row r="8" spans="1:11" ht="18.75" x14ac:dyDescent="0.25">
      <c r="A8" s="12" t="s">
        <v>35</v>
      </c>
      <c r="B8" s="13"/>
      <c r="C8" s="14"/>
      <c r="D8" s="26"/>
      <c r="E8" s="26"/>
      <c r="F8" s="26"/>
      <c r="G8" s="16"/>
      <c r="H8" s="16"/>
      <c r="I8" s="17"/>
      <c r="J8" s="17"/>
      <c r="K8" s="16"/>
    </row>
    <row r="9" spans="1:11" ht="90" x14ac:dyDescent="0.25">
      <c r="A9" s="19" t="s">
        <v>36</v>
      </c>
      <c r="B9" s="20" t="s">
        <v>14</v>
      </c>
      <c r="C9" s="21">
        <v>1555</v>
      </c>
      <c r="D9" s="19" t="s">
        <v>37</v>
      </c>
      <c r="E9" s="19" t="s">
        <v>38</v>
      </c>
      <c r="F9" s="19" t="s">
        <v>39</v>
      </c>
      <c r="G9" s="22" t="s">
        <v>40</v>
      </c>
      <c r="H9" s="22" t="s">
        <v>41</v>
      </c>
      <c r="I9" s="23" t="s">
        <v>42</v>
      </c>
      <c r="J9" s="23" t="s">
        <v>43</v>
      </c>
      <c r="K9" s="22" t="s">
        <v>44</v>
      </c>
    </row>
    <row r="10" spans="1:11" ht="120" x14ac:dyDescent="0.25">
      <c r="A10" s="19" t="s">
        <v>45</v>
      </c>
      <c r="B10" s="20" t="s">
        <v>14</v>
      </c>
      <c r="C10" s="21">
        <v>9677</v>
      </c>
      <c r="D10" s="19" t="s">
        <v>46</v>
      </c>
      <c r="E10" s="19"/>
      <c r="F10" s="19" t="s">
        <v>47</v>
      </c>
      <c r="G10" s="22" t="s">
        <v>48</v>
      </c>
      <c r="H10" s="22" t="s">
        <v>49</v>
      </c>
      <c r="I10" s="23" t="s">
        <v>42</v>
      </c>
      <c r="J10" s="23" t="s">
        <v>43</v>
      </c>
      <c r="K10" s="20"/>
    </row>
    <row r="11" spans="1:11" ht="60" x14ac:dyDescent="0.25">
      <c r="A11" s="19" t="s">
        <v>50</v>
      </c>
      <c r="B11" s="20" t="s">
        <v>14</v>
      </c>
      <c r="C11" s="21">
        <v>1838</v>
      </c>
      <c r="D11" s="19" t="s">
        <v>51</v>
      </c>
      <c r="E11" s="19"/>
      <c r="F11" s="19"/>
      <c r="G11" s="20" t="s">
        <v>16</v>
      </c>
      <c r="H11" s="20"/>
      <c r="I11" s="25" t="s">
        <v>52</v>
      </c>
      <c r="J11" s="23" t="s">
        <v>34</v>
      </c>
      <c r="K11" s="20"/>
    </row>
    <row r="12" spans="1:11" ht="18.75" x14ac:dyDescent="0.25">
      <c r="A12" s="27" t="s">
        <v>53</v>
      </c>
      <c r="B12" s="13"/>
      <c r="C12" s="14"/>
      <c r="D12" s="15"/>
      <c r="E12" s="15"/>
      <c r="F12" s="15"/>
      <c r="G12" s="16"/>
      <c r="H12" s="16"/>
      <c r="I12" s="17"/>
      <c r="J12" s="17"/>
      <c r="K12" s="16"/>
    </row>
    <row r="13" spans="1:11" ht="180" x14ac:dyDescent="0.25">
      <c r="A13" s="19" t="s">
        <v>54</v>
      </c>
      <c r="B13" s="20" t="s">
        <v>14</v>
      </c>
      <c r="C13" s="21">
        <v>10190</v>
      </c>
      <c r="D13" s="19" t="s">
        <v>55</v>
      </c>
      <c r="E13" s="19"/>
      <c r="F13" s="22" t="s">
        <v>56</v>
      </c>
      <c r="G13" s="19" t="s">
        <v>57</v>
      </c>
      <c r="H13" s="22" t="s">
        <v>58</v>
      </c>
      <c r="I13" s="23" t="s">
        <v>42</v>
      </c>
      <c r="J13" s="24">
        <v>0.5</v>
      </c>
      <c r="K13" s="20"/>
    </row>
    <row r="14" spans="1:11" ht="45" x14ac:dyDescent="0.25">
      <c r="A14" s="19" t="s">
        <v>59</v>
      </c>
      <c r="B14" s="22" t="s">
        <v>25</v>
      </c>
      <c r="C14" s="21">
        <v>1066</v>
      </c>
      <c r="D14" s="19" t="s">
        <v>60</v>
      </c>
      <c r="E14" s="19"/>
      <c r="F14" s="19"/>
      <c r="G14" s="20"/>
      <c r="H14" s="22" t="s">
        <v>61</v>
      </c>
      <c r="I14" s="23" t="s">
        <v>62</v>
      </c>
      <c r="J14" s="24">
        <v>0.5</v>
      </c>
      <c r="K14" s="20"/>
    </row>
    <row r="15" spans="1:11" ht="45" x14ac:dyDescent="0.25">
      <c r="A15" s="28" t="s">
        <v>63</v>
      </c>
      <c r="B15" s="20" t="s">
        <v>64</v>
      </c>
      <c r="C15" s="21">
        <v>107</v>
      </c>
      <c r="D15" s="22" t="s">
        <v>65</v>
      </c>
      <c r="E15" s="22"/>
      <c r="F15" s="22"/>
      <c r="G15" s="20"/>
      <c r="H15" s="22" t="s">
        <v>66</v>
      </c>
      <c r="I15" s="23" t="s">
        <v>67</v>
      </c>
      <c r="J15" s="23" t="s">
        <v>68</v>
      </c>
      <c r="K15" s="20"/>
    </row>
    <row r="16" spans="1:11" ht="18.75" x14ac:dyDescent="0.25">
      <c r="A16" s="12" t="s">
        <v>69</v>
      </c>
      <c r="B16" s="16"/>
      <c r="C16" s="17"/>
      <c r="D16" s="16"/>
      <c r="E16" s="16"/>
      <c r="F16" s="16"/>
      <c r="G16" s="16"/>
      <c r="H16" s="16"/>
      <c r="I16" s="17"/>
      <c r="J16" s="17"/>
      <c r="K16" s="16"/>
    </row>
    <row r="17" spans="1:11" ht="120" x14ac:dyDescent="0.25">
      <c r="A17" s="19" t="s">
        <v>70</v>
      </c>
      <c r="B17" s="20" t="s">
        <v>14</v>
      </c>
      <c r="C17" s="21">
        <v>10292</v>
      </c>
      <c r="D17" s="19" t="s">
        <v>71</v>
      </c>
      <c r="E17" s="19"/>
      <c r="F17" s="19" t="s">
        <v>72</v>
      </c>
      <c r="G17" s="20" t="s">
        <v>16</v>
      </c>
      <c r="H17" s="22" t="s">
        <v>73</v>
      </c>
      <c r="I17" s="23" t="s">
        <v>74</v>
      </c>
      <c r="J17" s="24">
        <v>0.5</v>
      </c>
      <c r="K17" s="22" t="s">
        <v>75</v>
      </c>
    </row>
    <row r="18" spans="1:11" ht="120" x14ac:dyDescent="0.25">
      <c r="A18" s="19" t="s">
        <v>76</v>
      </c>
      <c r="B18" s="22" t="s">
        <v>25</v>
      </c>
      <c r="C18" s="21">
        <v>1485</v>
      </c>
      <c r="D18" s="19" t="s">
        <v>77</v>
      </c>
      <c r="E18" s="19" t="s">
        <v>78</v>
      </c>
      <c r="F18" s="22" t="s">
        <v>79</v>
      </c>
      <c r="G18" s="20"/>
      <c r="H18" s="22" t="s">
        <v>80</v>
      </c>
      <c r="I18" s="23" t="s">
        <v>62</v>
      </c>
      <c r="J18" s="24">
        <v>0.5</v>
      </c>
      <c r="K18" s="20"/>
    </row>
    <row r="19" spans="1:11" ht="105" x14ac:dyDescent="0.25">
      <c r="A19" s="19" t="s">
        <v>81</v>
      </c>
      <c r="B19" s="22" t="s">
        <v>25</v>
      </c>
      <c r="C19" s="21">
        <v>515</v>
      </c>
      <c r="D19" s="19" t="s">
        <v>82</v>
      </c>
      <c r="E19" s="19" t="s">
        <v>83</v>
      </c>
      <c r="F19" s="20"/>
      <c r="G19" s="20"/>
      <c r="H19" s="22" t="s">
        <v>84</v>
      </c>
      <c r="I19" s="23" t="s">
        <v>62</v>
      </c>
      <c r="J19" s="24">
        <v>0.5</v>
      </c>
      <c r="K19" s="20"/>
    </row>
    <row r="20" spans="1:11" ht="45" x14ac:dyDescent="0.25">
      <c r="A20" s="19" t="s">
        <v>85</v>
      </c>
      <c r="B20" s="22" t="s">
        <v>30</v>
      </c>
      <c r="C20" s="21">
        <v>150</v>
      </c>
      <c r="D20" s="19" t="s">
        <v>86</v>
      </c>
      <c r="E20" s="19"/>
      <c r="F20" s="19"/>
      <c r="G20" s="20"/>
      <c r="H20" s="22" t="s">
        <v>32</v>
      </c>
      <c r="I20" s="25" t="s">
        <v>33</v>
      </c>
      <c r="J20" s="23" t="s">
        <v>34</v>
      </c>
      <c r="K20" s="20"/>
    </row>
    <row r="21" spans="1:11" ht="30" x14ac:dyDescent="0.25">
      <c r="A21" s="29" t="s">
        <v>87</v>
      </c>
      <c r="B21" s="22" t="s">
        <v>30</v>
      </c>
      <c r="C21" s="21" t="s">
        <v>88</v>
      </c>
      <c r="D21" s="29"/>
      <c r="E21" s="29"/>
      <c r="F21" s="22" t="s">
        <v>89</v>
      </c>
      <c r="G21" s="20"/>
      <c r="H21" s="20"/>
      <c r="I21" s="23"/>
      <c r="J21" s="23"/>
      <c r="K21" s="20"/>
    </row>
    <row r="22" spans="1:11" ht="18.75" x14ac:dyDescent="0.25">
      <c r="A22" s="12" t="s">
        <v>90</v>
      </c>
      <c r="B22" s="16"/>
      <c r="C22" s="17"/>
      <c r="D22" s="16"/>
      <c r="E22" s="16"/>
      <c r="F22" s="16"/>
      <c r="G22" s="16"/>
      <c r="H22" s="16"/>
      <c r="I22" s="17"/>
      <c r="J22" s="17"/>
      <c r="K22" s="16"/>
    </row>
    <row r="23" spans="1:11" ht="150" x14ac:dyDescent="0.25">
      <c r="A23" s="19" t="s">
        <v>91</v>
      </c>
      <c r="B23" s="20" t="s">
        <v>14</v>
      </c>
      <c r="C23" s="21">
        <v>3705</v>
      </c>
      <c r="D23" s="19" t="s">
        <v>92</v>
      </c>
      <c r="E23" s="19" t="s">
        <v>93</v>
      </c>
      <c r="F23" s="19"/>
      <c r="G23" s="20" t="s">
        <v>16</v>
      </c>
      <c r="H23" s="22" t="s">
        <v>58</v>
      </c>
      <c r="I23" s="23" t="s">
        <v>94</v>
      </c>
      <c r="J23" s="23" t="s">
        <v>43</v>
      </c>
      <c r="K23" s="22" t="s">
        <v>95</v>
      </c>
    </row>
    <row r="24" spans="1:11" ht="45" x14ac:dyDescent="0.25">
      <c r="A24" s="28" t="s">
        <v>96</v>
      </c>
      <c r="B24" s="20" t="s">
        <v>14</v>
      </c>
      <c r="C24" s="21">
        <v>1308</v>
      </c>
      <c r="D24" s="22" t="s">
        <v>97</v>
      </c>
      <c r="E24" s="22"/>
      <c r="F24" s="22"/>
      <c r="G24" s="20" t="s">
        <v>16</v>
      </c>
      <c r="H24" s="20"/>
      <c r="I24" s="23" t="s">
        <v>98</v>
      </c>
      <c r="J24" s="23" t="s">
        <v>99</v>
      </c>
      <c r="K24" s="20"/>
    </row>
    <row r="25" spans="1:11" ht="75" x14ac:dyDescent="0.25">
      <c r="A25" s="19" t="s">
        <v>100</v>
      </c>
      <c r="B25" s="22" t="s">
        <v>25</v>
      </c>
      <c r="C25" s="21">
        <v>441</v>
      </c>
      <c r="D25" s="19" t="s">
        <v>101</v>
      </c>
      <c r="E25" s="19"/>
      <c r="F25" s="19"/>
      <c r="G25" s="20"/>
      <c r="H25" s="22" t="s">
        <v>102</v>
      </c>
      <c r="I25" s="23" t="s">
        <v>103</v>
      </c>
      <c r="J25" s="24">
        <v>0.5</v>
      </c>
      <c r="K25" s="20"/>
    </row>
    <row r="26" spans="1:11" ht="30" x14ac:dyDescent="0.25">
      <c r="A26" s="19" t="s">
        <v>104</v>
      </c>
      <c r="B26" s="22" t="s">
        <v>105</v>
      </c>
      <c r="C26" s="21">
        <v>9</v>
      </c>
      <c r="D26" s="19" t="s">
        <v>106</v>
      </c>
      <c r="E26" s="19"/>
      <c r="F26" s="19"/>
      <c r="G26" s="20"/>
      <c r="H26" s="22" t="s">
        <v>32</v>
      </c>
      <c r="I26" s="23"/>
      <c r="J26" s="23"/>
      <c r="K26" s="20"/>
    </row>
    <row r="27" spans="1:11" ht="30" x14ac:dyDescent="0.25">
      <c r="A27" s="19" t="s">
        <v>107</v>
      </c>
      <c r="B27" s="22" t="s">
        <v>105</v>
      </c>
      <c r="C27" s="21" t="s">
        <v>88</v>
      </c>
      <c r="D27" s="19"/>
      <c r="E27" s="19"/>
      <c r="F27" s="19"/>
      <c r="G27" s="20"/>
      <c r="H27" s="20"/>
      <c r="I27" s="23"/>
      <c r="J27" s="23"/>
      <c r="K27" s="20"/>
    </row>
    <row r="28" spans="1:11" ht="18.75" x14ac:dyDescent="0.25">
      <c r="A28" s="12" t="s">
        <v>108</v>
      </c>
      <c r="B28" s="16"/>
      <c r="C28" s="17"/>
      <c r="D28" s="16"/>
      <c r="E28" s="16"/>
      <c r="F28" s="16"/>
      <c r="G28" s="16"/>
      <c r="H28" s="16"/>
      <c r="I28" s="17"/>
      <c r="J28" s="17"/>
      <c r="K28" s="16"/>
    </row>
    <row r="29" spans="1:11" ht="105" x14ac:dyDescent="0.25">
      <c r="A29" s="19" t="s">
        <v>109</v>
      </c>
      <c r="B29" s="20" t="s">
        <v>14</v>
      </c>
      <c r="C29" s="21">
        <v>5344</v>
      </c>
      <c r="D29" s="19" t="s">
        <v>110</v>
      </c>
      <c r="E29" s="22" t="s">
        <v>111</v>
      </c>
      <c r="F29" s="19" t="s">
        <v>112</v>
      </c>
      <c r="G29" s="22" t="s">
        <v>113</v>
      </c>
      <c r="H29" s="22" t="s">
        <v>114</v>
      </c>
      <c r="I29" s="23" t="s">
        <v>42</v>
      </c>
      <c r="J29" s="24">
        <v>0.5</v>
      </c>
      <c r="K29" s="22" t="s">
        <v>115</v>
      </c>
    </row>
    <row r="30" spans="1:11" ht="45" x14ac:dyDescent="0.25">
      <c r="A30" s="19" t="s">
        <v>116</v>
      </c>
      <c r="B30" s="22" t="s">
        <v>25</v>
      </c>
      <c r="C30" s="21">
        <v>623</v>
      </c>
      <c r="D30" s="19" t="s">
        <v>117</v>
      </c>
      <c r="E30" s="19"/>
      <c r="F30" s="19"/>
      <c r="G30" s="20"/>
      <c r="H30" s="22" t="s">
        <v>118</v>
      </c>
      <c r="I30" s="23" t="s">
        <v>62</v>
      </c>
      <c r="J30" s="24">
        <v>0.5</v>
      </c>
      <c r="K30" s="20"/>
    </row>
    <row r="31" spans="1:11" ht="18.75" x14ac:dyDescent="0.25">
      <c r="A31" s="12" t="s">
        <v>119</v>
      </c>
      <c r="B31" s="16"/>
      <c r="C31" s="17"/>
      <c r="D31" s="16"/>
      <c r="E31" s="16"/>
      <c r="F31" s="16"/>
      <c r="G31" s="16"/>
      <c r="H31" s="16"/>
      <c r="I31" s="17"/>
      <c r="J31" s="17"/>
      <c r="K31" s="16"/>
    </row>
    <row r="32" spans="1:11" ht="120" x14ac:dyDescent="0.25">
      <c r="A32" s="19" t="s">
        <v>120</v>
      </c>
      <c r="B32" s="20" t="s">
        <v>14</v>
      </c>
      <c r="C32" s="21">
        <v>3053</v>
      </c>
      <c r="D32" s="19" t="s">
        <v>121</v>
      </c>
      <c r="E32" s="19" t="s">
        <v>122</v>
      </c>
      <c r="F32" s="19"/>
      <c r="G32" s="20" t="s">
        <v>123</v>
      </c>
      <c r="H32" s="22" t="s">
        <v>58</v>
      </c>
      <c r="I32" s="23" t="s">
        <v>42</v>
      </c>
      <c r="J32" s="24">
        <v>0.5</v>
      </c>
      <c r="K32" s="22" t="s">
        <v>124</v>
      </c>
    </row>
    <row r="33" spans="1:11" ht="180" x14ac:dyDescent="0.25">
      <c r="A33" s="19" t="s">
        <v>125</v>
      </c>
      <c r="B33" s="22" t="s">
        <v>25</v>
      </c>
      <c r="C33" s="21">
        <v>1014</v>
      </c>
      <c r="D33" s="19" t="s">
        <v>126</v>
      </c>
      <c r="E33" s="19" t="s">
        <v>127</v>
      </c>
      <c r="F33" s="22" t="s">
        <v>128</v>
      </c>
      <c r="G33" s="20"/>
      <c r="H33" s="22" t="s">
        <v>129</v>
      </c>
      <c r="I33" s="23" t="s">
        <v>103</v>
      </c>
      <c r="J33" s="24">
        <v>0.5</v>
      </c>
      <c r="K33" s="22" t="s">
        <v>130</v>
      </c>
    </row>
    <row r="34" spans="1:11" ht="135" x14ac:dyDescent="0.25">
      <c r="A34" s="29" t="s">
        <v>131</v>
      </c>
      <c r="B34" s="20" t="s">
        <v>14</v>
      </c>
      <c r="C34" s="30">
        <v>1080</v>
      </c>
      <c r="D34" s="29" t="s">
        <v>132</v>
      </c>
      <c r="E34" s="29"/>
      <c r="F34" s="22" t="s">
        <v>133</v>
      </c>
      <c r="G34" s="20"/>
      <c r="H34" s="22" t="s">
        <v>134</v>
      </c>
      <c r="I34" s="23" t="s">
        <v>42</v>
      </c>
      <c r="J34" s="24">
        <v>0.5</v>
      </c>
      <c r="K34" s="22" t="s">
        <v>135</v>
      </c>
    </row>
    <row r="35" spans="1:11" ht="60" x14ac:dyDescent="0.25">
      <c r="A35" s="19" t="s">
        <v>136</v>
      </c>
      <c r="B35" s="22" t="s">
        <v>25</v>
      </c>
      <c r="C35" s="21">
        <v>236</v>
      </c>
      <c r="D35" s="29" t="s">
        <v>137</v>
      </c>
      <c r="E35" s="29" t="s">
        <v>138</v>
      </c>
      <c r="F35" s="22" t="s">
        <v>139</v>
      </c>
      <c r="G35" s="20"/>
      <c r="H35" s="22" t="s">
        <v>140</v>
      </c>
      <c r="I35" s="23" t="s">
        <v>103</v>
      </c>
      <c r="J35" s="24">
        <v>0.5</v>
      </c>
      <c r="K35" s="22" t="s">
        <v>141</v>
      </c>
    </row>
    <row r="36" spans="1:11" ht="45" x14ac:dyDescent="0.25">
      <c r="A36" s="19" t="s">
        <v>142</v>
      </c>
      <c r="B36" s="22" t="s">
        <v>30</v>
      </c>
      <c r="C36" s="21">
        <v>50</v>
      </c>
      <c r="D36" s="19" t="s">
        <v>143</v>
      </c>
      <c r="E36" s="19"/>
      <c r="F36" s="19"/>
      <c r="G36" s="20"/>
      <c r="H36" s="22" t="s">
        <v>32</v>
      </c>
      <c r="I36" s="25" t="s">
        <v>33</v>
      </c>
      <c r="J36" s="23" t="s">
        <v>34</v>
      </c>
      <c r="K36" s="20"/>
    </row>
    <row r="37" spans="1:11" ht="75" x14ac:dyDescent="0.25">
      <c r="A37" s="29" t="s">
        <v>144</v>
      </c>
      <c r="B37" s="22" t="s">
        <v>25</v>
      </c>
      <c r="C37" s="21" t="s">
        <v>88</v>
      </c>
      <c r="D37" s="29" t="s">
        <v>145</v>
      </c>
      <c r="E37" s="29" t="s">
        <v>146</v>
      </c>
      <c r="F37" s="29"/>
      <c r="G37" s="20"/>
      <c r="H37" s="20"/>
      <c r="I37" s="23"/>
      <c r="J37" s="23"/>
      <c r="K37" s="20"/>
    </row>
    <row r="38" spans="1:11" ht="60" x14ac:dyDescent="0.25">
      <c r="A38" s="29" t="s">
        <v>147</v>
      </c>
      <c r="B38" s="22" t="s">
        <v>30</v>
      </c>
      <c r="C38" s="21" t="s">
        <v>88</v>
      </c>
      <c r="D38" s="29"/>
      <c r="E38" s="29" t="s">
        <v>148</v>
      </c>
      <c r="F38" s="22"/>
      <c r="G38" s="20"/>
      <c r="H38" s="20"/>
      <c r="I38" s="23"/>
      <c r="J38" s="23"/>
      <c r="K38" s="20"/>
    </row>
    <row r="39" spans="1:11" ht="18.75" x14ac:dyDescent="0.25">
      <c r="A39" s="12" t="s">
        <v>149</v>
      </c>
      <c r="B39" s="16"/>
      <c r="C39" s="17"/>
      <c r="D39" s="16"/>
      <c r="E39" s="16"/>
      <c r="F39" s="16"/>
      <c r="G39" s="16"/>
      <c r="H39" s="16"/>
      <c r="I39" s="17"/>
      <c r="J39" s="17"/>
      <c r="K39" s="16"/>
    </row>
    <row r="40" spans="1:11" ht="105" x14ac:dyDescent="0.25">
      <c r="A40" s="19" t="s">
        <v>150</v>
      </c>
      <c r="B40" s="22" t="s">
        <v>105</v>
      </c>
      <c r="C40" s="21">
        <v>191</v>
      </c>
      <c r="D40" s="19" t="s">
        <v>151</v>
      </c>
      <c r="E40" s="19"/>
      <c r="F40" s="19"/>
      <c r="G40" s="20"/>
      <c r="H40" s="22" t="s">
        <v>152</v>
      </c>
      <c r="I40" s="23" t="s">
        <v>153</v>
      </c>
      <c r="J40" s="23" t="s">
        <v>43</v>
      </c>
      <c r="K40" s="22" t="s">
        <v>154</v>
      </c>
    </row>
    <row r="41" spans="1:11" ht="105" x14ac:dyDescent="0.25">
      <c r="A41" s="19" t="s">
        <v>155</v>
      </c>
      <c r="B41" s="22" t="s">
        <v>156</v>
      </c>
      <c r="C41" s="21">
        <v>1104</v>
      </c>
      <c r="D41" s="19" t="s">
        <v>157</v>
      </c>
      <c r="E41" s="19"/>
      <c r="F41" s="19"/>
      <c r="G41" s="20"/>
      <c r="H41" s="22" t="s">
        <v>158</v>
      </c>
      <c r="I41" s="23" t="s">
        <v>103</v>
      </c>
      <c r="J41" s="24">
        <v>0.5</v>
      </c>
      <c r="K41" s="20"/>
    </row>
    <row r="42" spans="1:11" ht="45" x14ac:dyDescent="0.25">
      <c r="A42" s="19" t="s">
        <v>159</v>
      </c>
      <c r="B42" s="22" t="s">
        <v>64</v>
      </c>
      <c r="C42" s="21">
        <v>475</v>
      </c>
      <c r="D42" s="19" t="s">
        <v>160</v>
      </c>
      <c r="E42" s="19"/>
      <c r="F42" s="19"/>
      <c r="G42" s="20"/>
      <c r="H42" s="22" t="s">
        <v>161</v>
      </c>
      <c r="I42" s="25" t="s">
        <v>162</v>
      </c>
      <c r="J42" s="25" t="s">
        <v>163</v>
      </c>
      <c r="K42" s="20"/>
    </row>
    <row r="43" spans="1:11" ht="18.75" x14ac:dyDescent="0.25">
      <c r="A43" s="27" t="s">
        <v>164</v>
      </c>
      <c r="B43" s="16"/>
      <c r="C43" s="17"/>
      <c r="D43" s="16"/>
      <c r="E43" s="16"/>
      <c r="F43" s="16"/>
      <c r="G43" s="16"/>
      <c r="H43" s="16"/>
      <c r="I43" s="17"/>
      <c r="J43" s="17"/>
      <c r="K43" s="16"/>
    </row>
    <row r="44" spans="1:11" ht="120" x14ac:dyDescent="0.25">
      <c r="A44" s="19" t="s">
        <v>165</v>
      </c>
      <c r="B44" s="22" t="s">
        <v>166</v>
      </c>
      <c r="C44" s="21">
        <v>117</v>
      </c>
      <c r="D44" s="19"/>
      <c r="E44" s="19"/>
      <c r="F44" s="22" t="s">
        <v>167</v>
      </c>
      <c r="G44" s="20"/>
      <c r="H44" s="22" t="s">
        <v>168</v>
      </c>
      <c r="I44" s="25" t="s">
        <v>162</v>
      </c>
      <c r="J44" s="25" t="s">
        <v>163</v>
      </c>
      <c r="K44" s="20"/>
    </row>
    <row r="45" spans="1:11" ht="18.75" x14ac:dyDescent="0.25">
      <c r="A45" s="27" t="s">
        <v>169</v>
      </c>
      <c r="B45" s="13"/>
      <c r="C45" s="14"/>
      <c r="D45" s="15"/>
      <c r="E45" s="15"/>
      <c r="F45" s="15"/>
      <c r="G45" s="16"/>
      <c r="H45" s="16"/>
      <c r="I45" s="17"/>
      <c r="J45" s="17"/>
      <c r="K45" s="16"/>
    </row>
    <row r="46" spans="1:11" ht="75" x14ac:dyDescent="0.25">
      <c r="A46" s="20" t="s">
        <v>170</v>
      </c>
      <c r="B46" s="22" t="s">
        <v>25</v>
      </c>
      <c r="C46" s="23"/>
      <c r="D46" s="19" t="s">
        <v>171</v>
      </c>
      <c r="E46" s="20"/>
      <c r="F46" s="19" t="s">
        <v>172</v>
      </c>
      <c r="G46" s="20"/>
      <c r="H46" s="20"/>
      <c r="I46" s="23" t="s">
        <v>62</v>
      </c>
      <c r="J46" s="24">
        <v>0.5</v>
      </c>
      <c r="K46" s="20"/>
    </row>
    <row r="47" spans="1:11" ht="105" x14ac:dyDescent="0.25">
      <c r="A47" s="28" t="s">
        <v>173</v>
      </c>
      <c r="B47" s="20" t="s">
        <v>14</v>
      </c>
      <c r="C47" s="21" t="s">
        <v>174</v>
      </c>
      <c r="D47" s="22" t="s">
        <v>175</v>
      </c>
      <c r="E47" s="22" t="s">
        <v>176</v>
      </c>
      <c r="F47" s="22"/>
      <c r="G47" s="20"/>
      <c r="H47" s="20" t="s">
        <v>177</v>
      </c>
      <c r="I47" s="23" t="s">
        <v>162</v>
      </c>
      <c r="J47" s="23" t="s">
        <v>163</v>
      </c>
      <c r="K47" s="20"/>
    </row>
    <row r="48" spans="1:11" ht="60" x14ac:dyDescent="0.25">
      <c r="A48" s="19" t="s">
        <v>178</v>
      </c>
      <c r="B48" s="22" t="s">
        <v>179</v>
      </c>
      <c r="C48" s="21">
        <v>1494</v>
      </c>
      <c r="D48" s="19"/>
      <c r="E48" s="19"/>
      <c r="F48" s="19" t="s">
        <v>180</v>
      </c>
      <c r="G48" s="20"/>
      <c r="H48" s="20" t="s">
        <v>177</v>
      </c>
      <c r="I48" s="23" t="s">
        <v>67</v>
      </c>
      <c r="J48" s="23" t="s">
        <v>68</v>
      </c>
      <c r="K48" s="20"/>
    </row>
    <row r="49" spans="1:11" ht="30" x14ac:dyDescent="0.25">
      <c r="A49" s="19" t="s">
        <v>181</v>
      </c>
      <c r="B49" s="22" t="s">
        <v>179</v>
      </c>
      <c r="C49" s="21">
        <v>211</v>
      </c>
      <c r="D49" s="19"/>
      <c r="E49" s="19"/>
      <c r="F49" s="19"/>
      <c r="G49" s="20"/>
      <c r="H49" s="20" t="s">
        <v>177</v>
      </c>
      <c r="I49" s="23" t="s">
        <v>67</v>
      </c>
      <c r="J49" s="23" t="s">
        <v>68</v>
      </c>
      <c r="K49" s="20"/>
    </row>
    <row r="50" spans="1:11" ht="30" x14ac:dyDescent="0.25">
      <c r="A50" s="19" t="s">
        <v>182</v>
      </c>
      <c r="B50" s="22" t="s">
        <v>30</v>
      </c>
      <c r="C50" s="21">
        <v>78</v>
      </c>
      <c r="D50" s="22"/>
      <c r="E50" s="22"/>
      <c r="F50" s="22"/>
      <c r="G50" s="20"/>
      <c r="H50" s="20" t="s">
        <v>177</v>
      </c>
      <c r="I50" s="23" t="s">
        <v>67</v>
      </c>
      <c r="J50" s="23" t="s">
        <v>68</v>
      </c>
      <c r="K50" s="20"/>
    </row>
    <row r="51" spans="1:11" ht="120" x14ac:dyDescent="0.25">
      <c r="A51" s="19" t="s">
        <v>183</v>
      </c>
      <c r="B51" s="22" t="s">
        <v>30</v>
      </c>
      <c r="C51" s="21">
        <v>1227</v>
      </c>
      <c r="D51" s="22" t="s">
        <v>184</v>
      </c>
      <c r="E51" s="22"/>
      <c r="F51" s="20"/>
      <c r="G51" s="20"/>
      <c r="H51" s="20"/>
      <c r="I51" s="25" t="s">
        <v>185</v>
      </c>
      <c r="J51" s="23" t="s">
        <v>34</v>
      </c>
      <c r="K51" s="20"/>
    </row>
    <row r="53" spans="1:11" x14ac:dyDescent="0.25">
      <c r="C53" s="10">
        <f>SUM(C4:C51)</f>
        <v>65611</v>
      </c>
      <c r="D53" s="11" t="s">
        <v>186</v>
      </c>
    </row>
  </sheetData>
  <sortState xmlns:xlrd2="http://schemas.microsoft.com/office/spreadsheetml/2017/richdata2" ref="A3:K44">
    <sortCondition ref="A4:A44"/>
  </sortState>
  <phoneticPr fontId="4" type="noConversion"/>
  <printOptions gridLines="1"/>
  <pageMargins left="0.45" right="0.45" top="0.5" bottom="0.5" header="0.3" footer="0.3"/>
  <pageSetup scale="70" fitToHeight="0" pageOrder="overThenDown" orientation="landscape" verticalDpi="4294967293" r:id="rId1"/>
  <headerFooter>
    <oddHeader>&amp;C&amp;F&amp;R&amp;A</oddHeader>
    <oddFooter>&amp;LAnne Kling&amp;CPage &amp;P of &amp;N&amp;RPrinted &amp;D</oddFooter>
  </headerFooter>
  <rowBreaks count="2" manualBreakCount="2">
    <brk id="11" max="16383" man="1"/>
    <brk id="1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464DA-6D13-4384-B71C-BC22EF8AEAAF}">
  <dimension ref="A1:N84"/>
  <sheetViews>
    <sheetView tabSelected="1" zoomScaleNormal="100" workbookViewId="0">
      <pane ySplit="2" topLeftCell="A72" activePane="bottomLeft" state="frozen"/>
      <selection pane="bottomLeft" activeCell="D82" sqref="D82"/>
    </sheetView>
  </sheetViews>
  <sheetFormatPr defaultColWidth="9.140625" defaultRowHeight="15" x14ac:dyDescent="0.25"/>
  <cols>
    <col min="1" max="1" width="19.28515625" customWidth="1"/>
    <col min="2" max="2" width="17.140625" customWidth="1"/>
    <col min="3" max="3" width="31.5703125" style="9" customWidth="1"/>
    <col min="4" max="4" width="25.85546875" style="9" customWidth="1"/>
    <col min="5" max="5" width="23.7109375" style="9" customWidth="1"/>
    <col min="6" max="7" width="21.42578125" style="9" customWidth="1"/>
    <col min="8" max="8" width="27.28515625" customWidth="1"/>
    <col min="9" max="9" width="31.5703125" customWidth="1"/>
    <col min="10" max="10" width="19.5703125" bestFit="1" customWidth="1"/>
    <col min="11" max="11" width="19" customWidth="1"/>
    <col min="12" max="12" width="13.140625" customWidth="1"/>
    <col min="13" max="13" width="12.28515625" customWidth="1"/>
    <col min="14" max="14" width="16" customWidth="1"/>
  </cols>
  <sheetData>
    <row r="1" spans="1:14" s="3" customFormat="1" ht="18.75" x14ac:dyDescent="0.25">
      <c r="A1" s="5" t="s">
        <v>187</v>
      </c>
      <c r="B1" s="4"/>
      <c r="C1" s="4"/>
      <c r="D1" s="4"/>
      <c r="E1" s="4"/>
      <c r="F1" s="4"/>
      <c r="G1" s="4"/>
      <c r="I1" s="1"/>
    </row>
    <row r="2" spans="1:14" s="2" customFormat="1" ht="47.25" x14ac:dyDescent="0.25">
      <c r="A2" s="32" t="s">
        <v>188</v>
      </c>
      <c r="B2" s="31" t="s">
        <v>1</v>
      </c>
      <c r="C2" s="55" t="s">
        <v>189</v>
      </c>
      <c r="D2" s="55" t="s">
        <v>190</v>
      </c>
      <c r="E2" s="55" t="s">
        <v>364</v>
      </c>
      <c r="F2" s="55" t="s">
        <v>365</v>
      </c>
      <c r="G2" s="55" t="s">
        <v>191</v>
      </c>
      <c r="H2" s="32" t="s">
        <v>5</v>
      </c>
      <c r="I2" s="32" t="s">
        <v>192</v>
      </c>
      <c r="J2" s="32" t="s">
        <v>193</v>
      </c>
      <c r="K2" s="32" t="s">
        <v>8</v>
      </c>
      <c r="L2" s="32" t="s">
        <v>9</v>
      </c>
      <c r="M2" s="32" t="s">
        <v>10</v>
      </c>
      <c r="N2" s="32" t="s">
        <v>11</v>
      </c>
    </row>
    <row r="3" spans="1:14" s="2" customFormat="1" ht="18.75" x14ac:dyDescent="0.25">
      <c r="A3" s="36" t="s">
        <v>12</v>
      </c>
      <c r="B3" s="37"/>
      <c r="C3" s="38"/>
      <c r="D3" s="38"/>
      <c r="E3" s="38"/>
      <c r="F3" s="38"/>
      <c r="G3" s="38"/>
      <c r="H3" s="39"/>
      <c r="I3" s="39"/>
      <c r="J3" s="39"/>
      <c r="K3" s="39"/>
      <c r="L3" s="39"/>
      <c r="M3" s="39"/>
      <c r="N3" s="39"/>
    </row>
    <row r="4" spans="1:14" s="3" customFormat="1" ht="60" x14ac:dyDescent="0.25">
      <c r="A4" s="19" t="s">
        <v>206</v>
      </c>
      <c r="B4" s="19" t="s">
        <v>207</v>
      </c>
      <c r="C4" s="40" t="s">
        <v>208</v>
      </c>
      <c r="D4" s="40" t="s">
        <v>209</v>
      </c>
      <c r="E4" s="42">
        <v>180</v>
      </c>
      <c r="F4" s="19" t="s">
        <v>405</v>
      </c>
      <c r="G4" s="19"/>
      <c r="H4" s="20" t="s">
        <v>210</v>
      </c>
      <c r="I4" s="20"/>
      <c r="J4" s="20"/>
      <c r="K4" s="22" t="s">
        <v>211</v>
      </c>
      <c r="L4" s="20"/>
      <c r="M4" s="24"/>
      <c r="N4" s="20"/>
    </row>
    <row r="5" spans="1:14" s="3" customFormat="1" ht="75" x14ac:dyDescent="0.25">
      <c r="A5" s="19" t="s">
        <v>194</v>
      </c>
      <c r="B5" s="19" t="s">
        <v>13</v>
      </c>
      <c r="C5" s="40" t="s">
        <v>195</v>
      </c>
      <c r="D5" s="40" t="s">
        <v>196</v>
      </c>
      <c r="E5" s="41">
        <v>0</v>
      </c>
      <c r="F5" s="40" t="s">
        <v>378</v>
      </c>
      <c r="G5" s="40" t="s">
        <v>197</v>
      </c>
      <c r="H5" s="19" t="s">
        <v>198</v>
      </c>
      <c r="I5" s="20"/>
      <c r="J5" s="20"/>
      <c r="K5" s="20"/>
      <c r="L5" s="20"/>
      <c r="M5" s="24"/>
      <c r="N5" s="20"/>
    </row>
    <row r="6" spans="1:14" s="3" customFormat="1" ht="30" x14ac:dyDescent="0.25">
      <c r="A6" s="19" t="s">
        <v>194</v>
      </c>
      <c r="B6" s="19" t="s">
        <v>29</v>
      </c>
      <c r="C6" s="40" t="s">
        <v>205</v>
      </c>
      <c r="D6" s="40" t="s">
        <v>196</v>
      </c>
      <c r="E6" s="41">
        <v>0</v>
      </c>
      <c r="F6" s="40" t="s">
        <v>368</v>
      </c>
      <c r="G6" s="40"/>
      <c r="H6" s="19"/>
      <c r="I6" s="22"/>
      <c r="J6" s="20"/>
      <c r="K6" s="20"/>
      <c r="L6" s="22"/>
      <c r="M6" s="20"/>
      <c r="N6" s="20"/>
    </row>
    <row r="7" spans="1:14" s="3" customFormat="1" ht="105" x14ac:dyDescent="0.25">
      <c r="A7" s="19" t="s">
        <v>206</v>
      </c>
      <c r="B7" s="19" t="s">
        <v>212</v>
      </c>
      <c r="C7" s="19" t="s">
        <v>213</v>
      </c>
      <c r="D7" s="19" t="s">
        <v>196</v>
      </c>
      <c r="E7" s="41">
        <v>0</v>
      </c>
      <c r="F7" s="40" t="s">
        <v>367</v>
      </c>
      <c r="G7" s="40"/>
      <c r="H7" s="22" t="s">
        <v>214</v>
      </c>
      <c r="I7" s="22" t="s">
        <v>215</v>
      </c>
      <c r="J7" s="20"/>
      <c r="K7" s="20"/>
      <c r="L7" s="20"/>
      <c r="M7" s="20"/>
      <c r="N7" s="20"/>
    </row>
    <row r="8" spans="1:14" s="3" customFormat="1" ht="30" x14ac:dyDescent="0.25">
      <c r="A8" s="19" t="s">
        <v>199</v>
      </c>
      <c r="B8" s="19" t="s">
        <v>24</v>
      </c>
      <c r="C8" s="40" t="s">
        <v>203</v>
      </c>
      <c r="D8" s="40" t="s">
        <v>196</v>
      </c>
      <c r="E8" s="41">
        <v>0</v>
      </c>
      <c r="F8" s="40"/>
      <c r="G8" s="40" t="s">
        <v>204</v>
      </c>
      <c r="H8" s="19"/>
      <c r="I8" s="22"/>
      <c r="J8" s="20"/>
      <c r="K8" s="20"/>
      <c r="L8" s="20"/>
      <c r="M8" s="23"/>
      <c r="N8" s="20"/>
    </row>
    <row r="9" spans="1:14" s="3" customFormat="1" ht="30" x14ac:dyDescent="0.25">
      <c r="A9" s="19" t="s">
        <v>199</v>
      </c>
      <c r="B9" s="19" t="s">
        <v>19</v>
      </c>
      <c r="C9" s="40" t="s">
        <v>200</v>
      </c>
      <c r="D9" s="40" t="s">
        <v>201</v>
      </c>
      <c r="E9" s="41">
        <v>0</v>
      </c>
      <c r="F9" s="40"/>
      <c r="G9" s="40" t="s">
        <v>202</v>
      </c>
      <c r="H9" s="19"/>
      <c r="I9" s="20"/>
      <c r="J9" s="20"/>
      <c r="K9" s="20"/>
      <c r="L9" s="20"/>
      <c r="M9" s="24"/>
      <c r="N9" s="22"/>
    </row>
    <row r="10" spans="1:14" s="3" customFormat="1" ht="18.75" x14ac:dyDescent="0.25">
      <c r="A10" s="36" t="s">
        <v>35</v>
      </c>
      <c r="B10" s="43"/>
      <c r="C10" s="44"/>
      <c r="D10" s="44"/>
      <c r="E10" s="44"/>
      <c r="F10" s="44"/>
      <c r="G10" s="44"/>
      <c r="H10" s="43"/>
      <c r="I10" s="45"/>
      <c r="J10" s="46"/>
      <c r="K10" s="46"/>
      <c r="L10" s="46"/>
      <c r="M10" s="46"/>
      <c r="N10" s="46"/>
    </row>
    <row r="11" spans="1:14" s="3" customFormat="1" ht="165" x14ac:dyDescent="0.25">
      <c r="A11" s="19" t="s">
        <v>194</v>
      </c>
      <c r="B11" s="19" t="s">
        <v>228</v>
      </c>
      <c r="C11" s="19" t="s">
        <v>229</v>
      </c>
      <c r="D11" s="19" t="s">
        <v>209</v>
      </c>
      <c r="E11" s="41">
        <f>2190/2</f>
        <v>1095</v>
      </c>
      <c r="F11" s="40" t="s">
        <v>373</v>
      </c>
      <c r="G11" s="19" t="s">
        <v>222</v>
      </c>
      <c r="H11" s="19"/>
      <c r="I11" s="20"/>
      <c r="J11" s="20"/>
      <c r="K11" s="20"/>
      <c r="L11" s="20"/>
      <c r="M11" s="20"/>
      <c r="N11" s="20"/>
    </row>
    <row r="12" spans="1:14" s="3" customFormat="1" ht="90" x14ac:dyDescent="0.25">
      <c r="A12" s="19" t="s">
        <v>199</v>
      </c>
      <c r="B12" s="19" t="s">
        <v>36</v>
      </c>
      <c r="C12" s="19" t="s">
        <v>216</v>
      </c>
      <c r="D12" s="19" t="s">
        <v>209</v>
      </c>
      <c r="E12" s="42">
        <v>360</v>
      </c>
      <c r="F12" s="19" t="s">
        <v>370</v>
      </c>
      <c r="G12" s="19" t="s">
        <v>202</v>
      </c>
      <c r="H12" s="19"/>
      <c r="I12" s="20"/>
      <c r="J12" s="20"/>
      <c r="K12" s="20"/>
      <c r="L12" s="20"/>
      <c r="M12" s="20"/>
      <c r="N12" s="20"/>
    </row>
    <row r="13" spans="1:14" s="3" customFormat="1" ht="30" x14ac:dyDescent="0.25">
      <c r="A13" s="19" t="s">
        <v>199</v>
      </c>
      <c r="B13" s="19" t="s">
        <v>36</v>
      </c>
      <c r="C13" s="19" t="s">
        <v>221</v>
      </c>
      <c r="D13" s="19" t="s">
        <v>209</v>
      </c>
      <c r="E13" s="42">
        <v>0</v>
      </c>
      <c r="F13" s="19"/>
      <c r="G13" s="19" t="s">
        <v>222</v>
      </c>
      <c r="H13" s="19"/>
      <c r="I13" s="20"/>
      <c r="J13" s="20"/>
      <c r="K13" s="20"/>
      <c r="L13" s="20"/>
      <c r="M13" s="20"/>
      <c r="N13" s="20"/>
    </row>
    <row r="14" spans="1:14" s="3" customFormat="1" ht="90" x14ac:dyDescent="0.25">
      <c r="A14" s="19" t="s">
        <v>217</v>
      </c>
      <c r="B14" s="19" t="s">
        <v>36</v>
      </c>
      <c r="C14" s="19" t="s">
        <v>218</v>
      </c>
      <c r="D14" s="19" t="s">
        <v>209</v>
      </c>
      <c r="E14" s="42">
        <v>481</v>
      </c>
      <c r="F14" s="19"/>
      <c r="G14" s="19" t="s">
        <v>219</v>
      </c>
      <c r="H14" s="19" t="s">
        <v>220</v>
      </c>
      <c r="I14" s="20"/>
      <c r="J14" s="20"/>
      <c r="K14" s="20"/>
      <c r="L14" s="20"/>
      <c r="M14" s="20"/>
      <c r="N14" s="20"/>
    </row>
    <row r="15" spans="1:14" s="3" customFormat="1" ht="64.5" customHeight="1" x14ac:dyDescent="0.25">
      <c r="A15" s="19" t="s">
        <v>217</v>
      </c>
      <c r="B15" s="19" t="s">
        <v>225</v>
      </c>
      <c r="C15" s="19" t="s">
        <v>226</v>
      </c>
      <c r="D15" s="19" t="s">
        <v>209</v>
      </c>
      <c r="E15" s="41">
        <v>1500</v>
      </c>
      <c r="F15" s="40" t="s">
        <v>372</v>
      </c>
      <c r="G15" s="19" t="s">
        <v>222</v>
      </c>
      <c r="H15" s="47" t="s">
        <v>227</v>
      </c>
      <c r="I15" s="20"/>
      <c r="J15" s="20"/>
      <c r="K15" s="20"/>
      <c r="L15" s="20"/>
      <c r="M15" s="20"/>
      <c r="N15" s="20"/>
    </row>
    <row r="16" spans="1:14" s="3" customFormat="1" ht="30" x14ac:dyDescent="0.25">
      <c r="A16" s="19" t="s">
        <v>194</v>
      </c>
      <c r="B16" s="19" t="s">
        <v>36</v>
      </c>
      <c r="C16" s="19" t="s">
        <v>223</v>
      </c>
      <c r="D16" s="19" t="s">
        <v>196</v>
      </c>
      <c r="E16" s="42">
        <v>0</v>
      </c>
      <c r="F16" s="19" t="s">
        <v>366</v>
      </c>
      <c r="G16" s="19" t="s">
        <v>222</v>
      </c>
      <c r="H16" s="19"/>
      <c r="I16" s="20"/>
      <c r="J16" s="20"/>
      <c r="K16" s="20"/>
      <c r="L16" s="20"/>
      <c r="M16" s="20"/>
      <c r="N16" s="20"/>
    </row>
    <row r="17" spans="1:14" s="3" customFormat="1" ht="75" x14ac:dyDescent="0.25">
      <c r="A17" s="20" t="s">
        <v>206</v>
      </c>
      <c r="B17" s="22" t="s">
        <v>235</v>
      </c>
      <c r="C17" s="19" t="s">
        <v>236</v>
      </c>
      <c r="D17" s="19" t="s">
        <v>196</v>
      </c>
      <c r="E17" s="41">
        <v>1000</v>
      </c>
      <c r="F17" s="40" t="s">
        <v>375</v>
      </c>
      <c r="G17" s="40" t="s">
        <v>204</v>
      </c>
      <c r="H17" s="19" t="s">
        <v>237</v>
      </c>
      <c r="I17" s="22" t="s">
        <v>238</v>
      </c>
      <c r="J17" s="20"/>
      <c r="K17" s="22" t="s">
        <v>239</v>
      </c>
      <c r="L17" s="20" t="s">
        <v>103</v>
      </c>
      <c r="M17" s="48">
        <v>0.5</v>
      </c>
      <c r="N17" s="20"/>
    </row>
    <row r="18" spans="1:14" s="3" customFormat="1" ht="60" x14ac:dyDescent="0.25">
      <c r="A18" s="19" t="s">
        <v>199</v>
      </c>
      <c r="B18" s="19" t="s">
        <v>228</v>
      </c>
      <c r="C18" s="19" t="s">
        <v>230</v>
      </c>
      <c r="D18" s="19" t="s">
        <v>196</v>
      </c>
      <c r="E18" s="42">
        <v>0</v>
      </c>
      <c r="F18" s="19"/>
      <c r="G18" s="19" t="s">
        <v>202</v>
      </c>
      <c r="H18" s="19"/>
      <c r="I18" s="20"/>
      <c r="J18" s="20"/>
      <c r="K18" s="20"/>
      <c r="L18" s="20"/>
      <c r="M18" s="20"/>
      <c r="N18" s="20"/>
    </row>
    <row r="19" spans="1:14" s="3" customFormat="1" ht="165" x14ac:dyDescent="0.25">
      <c r="A19" s="19" t="s">
        <v>217</v>
      </c>
      <c r="B19" s="19" t="s">
        <v>231</v>
      </c>
      <c r="C19" s="19" t="s">
        <v>232</v>
      </c>
      <c r="D19" s="19" t="s">
        <v>196</v>
      </c>
      <c r="E19" s="42">
        <v>362</v>
      </c>
      <c r="F19" s="19" t="s">
        <v>374</v>
      </c>
      <c r="G19" s="19" t="s">
        <v>233</v>
      </c>
      <c r="H19" s="47" t="s">
        <v>234</v>
      </c>
      <c r="I19" s="20"/>
      <c r="J19" s="20"/>
      <c r="K19" s="20"/>
      <c r="L19" s="20"/>
      <c r="M19" s="20"/>
      <c r="N19" s="20"/>
    </row>
    <row r="20" spans="1:14" s="3" customFormat="1" ht="75" x14ac:dyDescent="0.25">
      <c r="A20" s="19" t="s">
        <v>194</v>
      </c>
      <c r="B20" s="19" t="s">
        <v>36</v>
      </c>
      <c r="C20" s="19" t="s">
        <v>224</v>
      </c>
      <c r="D20" s="19" t="s">
        <v>201</v>
      </c>
      <c r="E20" s="42">
        <v>378</v>
      </c>
      <c r="F20" s="19" t="s">
        <v>371</v>
      </c>
      <c r="G20" s="19"/>
      <c r="H20" s="19"/>
      <c r="I20" s="20"/>
      <c r="J20" s="20"/>
      <c r="K20" s="20"/>
      <c r="L20" s="20"/>
      <c r="M20" s="20"/>
      <c r="N20" s="20"/>
    </row>
    <row r="21" spans="1:14" s="3" customFormat="1" ht="18.75" x14ac:dyDescent="0.25">
      <c r="A21" s="49" t="s">
        <v>53</v>
      </c>
      <c r="B21" s="46"/>
      <c r="C21" s="44"/>
      <c r="D21" s="44"/>
      <c r="E21" s="44"/>
      <c r="F21" s="44"/>
      <c r="G21" s="44"/>
      <c r="H21" s="45"/>
      <c r="I21" s="45"/>
      <c r="J21" s="46"/>
      <c r="K21" s="46"/>
      <c r="L21" s="46"/>
      <c r="M21" s="46"/>
      <c r="N21" s="46"/>
    </row>
    <row r="22" spans="1:14" s="3" customFormat="1" ht="101.25" customHeight="1" x14ac:dyDescent="0.25">
      <c r="A22" s="19" t="s">
        <v>194</v>
      </c>
      <c r="B22" s="19" t="s">
        <v>54</v>
      </c>
      <c r="C22" s="40" t="s">
        <v>243</v>
      </c>
      <c r="D22" s="40" t="s">
        <v>209</v>
      </c>
      <c r="E22" s="41">
        <v>3000</v>
      </c>
      <c r="F22" s="40"/>
      <c r="G22" s="40" t="s">
        <v>244</v>
      </c>
      <c r="H22" s="19" t="s">
        <v>396</v>
      </c>
      <c r="I22" s="20"/>
      <c r="J22" s="20"/>
      <c r="K22" s="20"/>
      <c r="L22" s="20"/>
      <c r="M22" s="20"/>
      <c r="N22" s="20"/>
    </row>
    <row r="23" spans="1:14" s="3" customFormat="1" ht="105" x14ac:dyDescent="0.25">
      <c r="A23" s="19" t="s">
        <v>194</v>
      </c>
      <c r="B23" s="19" t="s">
        <v>59</v>
      </c>
      <c r="C23" s="50" t="s">
        <v>250</v>
      </c>
      <c r="D23" s="50" t="s">
        <v>209</v>
      </c>
      <c r="E23" s="41">
        <v>0</v>
      </c>
      <c r="F23" s="40" t="s">
        <v>401</v>
      </c>
      <c r="G23" s="50" t="s">
        <v>251</v>
      </c>
      <c r="H23" s="19" t="s">
        <v>397</v>
      </c>
      <c r="I23" s="22"/>
      <c r="J23" s="20"/>
      <c r="K23" s="20"/>
      <c r="L23" s="20"/>
      <c r="M23" s="20"/>
      <c r="N23" s="20"/>
    </row>
    <row r="24" spans="1:14" s="3" customFormat="1" ht="105" x14ac:dyDescent="0.25">
      <c r="A24" s="19" t="s">
        <v>199</v>
      </c>
      <c r="B24" s="19" t="s">
        <v>54</v>
      </c>
      <c r="C24" s="40" t="s">
        <v>240</v>
      </c>
      <c r="D24" s="40" t="s">
        <v>209</v>
      </c>
      <c r="E24" s="41">
        <v>0</v>
      </c>
      <c r="F24" s="40"/>
      <c r="G24" s="40" t="s">
        <v>222</v>
      </c>
      <c r="H24" s="19" t="s">
        <v>241</v>
      </c>
      <c r="I24" s="20"/>
      <c r="J24" s="19" t="s">
        <v>242</v>
      </c>
      <c r="K24" s="20"/>
      <c r="L24" s="20"/>
      <c r="M24" s="20"/>
      <c r="N24" s="20"/>
    </row>
    <row r="25" spans="1:14" s="3" customFormat="1" ht="30" x14ac:dyDescent="0.25">
      <c r="A25" s="19" t="s">
        <v>194</v>
      </c>
      <c r="B25" s="19" t="s">
        <v>54</v>
      </c>
      <c r="C25" s="19" t="s">
        <v>245</v>
      </c>
      <c r="D25" s="19" t="s">
        <v>196</v>
      </c>
      <c r="E25" s="41">
        <v>168</v>
      </c>
      <c r="F25" s="40" t="s">
        <v>376</v>
      </c>
      <c r="G25" s="40" t="s">
        <v>202</v>
      </c>
      <c r="H25" s="19"/>
      <c r="I25" s="20"/>
      <c r="J25" s="20"/>
      <c r="K25" s="20"/>
      <c r="L25" s="20"/>
      <c r="M25" s="20"/>
      <c r="N25" s="20"/>
    </row>
    <row r="26" spans="1:14" s="3" customFormat="1" ht="30" x14ac:dyDescent="0.25">
      <c r="A26" s="19" t="s">
        <v>194</v>
      </c>
      <c r="B26" s="19" t="s">
        <v>54</v>
      </c>
      <c r="C26" s="19" t="s">
        <v>246</v>
      </c>
      <c r="D26" s="19" t="s">
        <v>196</v>
      </c>
      <c r="E26" s="41">
        <v>41</v>
      </c>
      <c r="F26" s="40" t="s">
        <v>376</v>
      </c>
      <c r="G26" s="40" t="s">
        <v>247</v>
      </c>
      <c r="H26" s="19"/>
      <c r="I26" s="20"/>
      <c r="J26" s="20"/>
      <c r="K26" s="20"/>
      <c r="L26" s="20"/>
      <c r="M26" s="20"/>
      <c r="N26" s="20"/>
    </row>
    <row r="27" spans="1:14" s="3" customFormat="1" x14ac:dyDescent="0.25">
      <c r="A27" s="19" t="s">
        <v>199</v>
      </c>
      <c r="B27" s="19" t="s">
        <v>54</v>
      </c>
      <c r="C27" s="40" t="s">
        <v>248</v>
      </c>
      <c r="D27" s="40" t="s">
        <v>201</v>
      </c>
      <c r="E27" s="41">
        <v>0</v>
      </c>
      <c r="F27" s="40"/>
      <c r="G27" s="40" t="s">
        <v>249</v>
      </c>
      <c r="H27" s="19"/>
      <c r="I27" s="20"/>
      <c r="J27" s="20"/>
      <c r="K27" s="20"/>
      <c r="L27" s="20"/>
      <c r="M27" s="20"/>
      <c r="N27" s="20"/>
    </row>
    <row r="28" spans="1:14" s="3" customFormat="1" ht="18.75" x14ac:dyDescent="0.25">
      <c r="A28" s="36" t="s">
        <v>69</v>
      </c>
      <c r="B28" s="43"/>
      <c r="C28" s="51"/>
      <c r="D28" s="51"/>
      <c r="E28" s="51"/>
      <c r="F28" s="51"/>
      <c r="G28" s="51"/>
      <c r="H28" s="43"/>
      <c r="I28" s="45"/>
      <c r="J28" s="46"/>
      <c r="K28" s="46"/>
      <c r="L28" s="46"/>
      <c r="M28" s="46"/>
      <c r="N28" s="46"/>
    </row>
    <row r="29" spans="1:14" s="3" customFormat="1" ht="60" x14ac:dyDescent="0.25">
      <c r="A29" s="19" t="s">
        <v>194</v>
      </c>
      <c r="B29" s="19" t="s">
        <v>253</v>
      </c>
      <c r="C29" s="40" t="s">
        <v>258</v>
      </c>
      <c r="D29" s="40" t="s">
        <v>209</v>
      </c>
      <c r="E29" s="41">
        <v>2275</v>
      </c>
      <c r="F29" s="40" t="s">
        <v>393</v>
      </c>
      <c r="G29" s="40" t="s">
        <v>197</v>
      </c>
      <c r="H29" s="19" t="s">
        <v>394</v>
      </c>
      <c r="I29" s="22"/>
      <c r="J29" s="20"/>
      <c r="K29" s="20"/>
      <c r="L29" s="20"/>
      <c r="M29" s="20"/>
      <c r="N29" s="20"/>
    </row>
    <row r="30" spans="1:14" s="3" customFormat="1" ht="60" x14ac:dyDescent="0.25">
      <c r="A30" s="19" t="s">
        <v>199</v>
      </c>
      <c r="B30" s="19" t="s">
        <v>253</v>
      </c>
      <c r="C30" s="40" t="s">
        <v>257</v>
      </c>
      <c r="D30" s="40" t="s">
        <v>209</v>
      </c>
      <c r="E30" s="41">
        <v>0</v>
      </c>
      <c r="F30" s="40"/>
      <c r="G30" s="40" t="s">
        <v>202</v>
      </c>
      <c r="H30" s="22"/>
      <c r="I30" s="22"/>
      <c r="J30" s="20"/>
      <c r="K30" s="20"/>
      <c r="L30" s="20"/>
      <c r="M30" s="20"/>
      <c r="N30" s="20"/>
    </row>
    <row r="31" spans="1:14" s="3" customFormat="1" ht="105" x14ac:dyDescent="0.25">
      <c r="A31" s="19" t="s">
        <v>217</v>
      </c>
      <c r="B31" s="19" t="s">
        <v>253</v>
      </c>
      <c r="C31" s="40" t="s">
        <v>254</v>
      </c>
      <c r="D31" s="40" t="s">
        <v>209</v>
      </c>
      <c r="E31" s="41">
        <v>0</v>
      </c>
      <c r="F31" s="40" t="s">
        <v>392</v>
      </c>
      <c r="G31" s="40" t="s">
        <v>255</v>
      </c>
      <c r="H31" s="22" t="s">
        <v>256</v>
      </c>
      <c r="I31" s="22"/>
      <c r="J31" s="20"/>
      <c r="K31" s="20"/>
      <c r="L31" s="20"/>
      <c r="M31" s="20"/>
      <c r="N31" s="20"/>
    </row>
    <row r="32" spans="1:14" s="3" customFormat="1" ht="75" x14ac:dyDescent="0.25">
      <c r="A32" s="19" t="s">
        <v>194</v>
      </c>
      <c r="B32" s="19" t="s">
        <v>261</v>
      </c>
      <c r="C32" s="40" t="s">
        <v>262</v>
      </c>
      <c r="D32" s="50" t="s">
        <v>196</v>
      </c>
      <c r="E32" s="41">
        <v>0</v>
      </c>
      <c r="F32" s="40" t="s">
        <v>395</v>
      </c>
      <c r="G32" s="40" t="s">
        <v>263</v>
      </c>
      <c r="H32" s="19" t="s">
        <v>237</v>
      </c>
      <c r="I32" s="22"/>
      <c r="J32" s="20"/>
      <c r="K32" s="20"/>
      <c r="L32" s="23" t="s">
        <v>62</v>
      </c>
      <c r="M32" s="24">
        <v>0.5</v>
      </c>
      <c r="N32" s="20"/>
    </row>
    <row r="33" spans="1:14" s="3" customFormat="1" ht="30" x14ac:dyDescent="0.25">
      <c r="A33" s="19" t="s">
        <v>194</v>
      </c>
      <c r="B33" s="19" t="s">
        <v>85</v>
      </c>
      <c r="C33" s="50" t="s">
        <v>205</v>
      </c>
      <c r="D33" s="50" t="s">
        <v>196</v>
      </c>
      <c r="E33" s="41">
        <v>0</v>
      </c>
      <c r="F33" s="40" t="s">
        <v>367</v>
      </c>
      <c r="G33" s="50"/>
      <c r="H33" s="19"/>
      <c r="I33" s="22"/>
      <c r="J33" s="20"/>
      <c r="K33" s="20"/>
      <c r="L33" s="22"/>
      <c r="M33" s="20"/>
      <c r="N33" s="20"/>
    </row>
    <row r="34" spans="1:14" s="3" customFormat="1" ht="25.5" customHeight="1" x14ac:dyDescent="0.25">
      <c r="A34" s="19" t="s">
        <v>194</v>
      </c>
      <c r="B34" s="19" t="s">
        <v>259</v>
      </c>
      <c r="C34" s="40" t="s">
        <v>260</v>
      </c>
      <c r="D34" s="40" t="s">
        <v>201</v>
      </c>
      <c r="E34" s="41">
        <v>0</v>
      </c>
      <c r="F34" s="40" t="s">
        <v>366</v>
      </c>
      <c r="G34" s="40" t="s">
        <v>197</v>
      </c>
      <c r="H34" s="19"/>
      <c r="I34" s="22"/>
      <c r="J34" s="20"/>
      <c r="K34" s="20"/>
      <c r="L34" s="20"/>
      <c r="M34" s="20"/>
      <c r="N34" s="20"/>
    </row>
    <row r="35" spans="1:14" s="3" customFormat="1" ht="18.75" x14ac:dyDescent="0.25">
      <c r="A35" s="36" t="s">
        <v>90</v>
      </c>
      <c r="B35" s="43"/>
      <c r="C35" s="44"/>
      <c r="D35" s="44"/>
      <c r="E35" s="44"/>
      <c r="F35" s="44"/>
      <c r="G35" s="44"/>
      <c r="H35" s="43"/>
      <c r="I35" s="45"/>
      <c r="J35" s="46"/>
      <c r="K35" s="46"/>
      <c r="L35" s="46"/>
      <c r="M35" s="46"/>
      <c r="N35" s="46"/>
    </row>
    <row r="36" spans="1:14" s="3" customFormat="1" ht="49.5" customHeight="1" x14ac:dyDescent="0.25">
      <c r="A36" s="19" t="s">
        <v>194</v>
      </c>
      <c r="B36" s="19" t="s">
        <v>264</v>
      </c>
      <c r="C36" s="40" t="s">
        <v>195</v>
      </c>
      <c r="D36" s="40" t="s">
        <v>209</v>
      </c>
      <c r="E36" s="41">
        <v>1500</v>
      </c>
      <c r="F36" s="40"/>
      <c r="G36" s="40" t="s">
        <v>197</v>
      </c>
      <c r="H36" s="40" t="s">
        <v>387</v>
      </c>
      <c r="I36" s="22"/>
      <c r="J36" s="20"/>
      <c r="K36" s="20"/>
      <c r="L36" s="20"/>
      <c r="M36" s="20"/>
      <c r="N36" s="20"/>
    </row>
    <row r="37" spans="1:14" s="3" customFormat="1" ht="30" x14ac:dyDescent="0.25">
      <c r="A37" s="19" t="s">
        <v>194</v>
      </c>
      <c r="B37" s="19" t="s">
        <v>100</v>
      </c>
      <c r="C37" s="40" t="s">
        <v>279</v>
      </c>
      <c r="D37" s="40" t="s">
        <v>209</v>
      </c>
      <c r="E37" s="41">
        <v>100</v>
      </c>
      <c r="F37" s="40"/>
      <c r="G37" s="40" t="s">
        <v>280</v>
      </c>
      <c r="H37" s="19" t="s">
        <v>281</v>
      </c>
      <c r="I37" s="22"/>
      <c r="J37" s="20"/>
      <c r="K37" s="20"/>
      <c r="L37" s="20"/>
      <c r="M37" s="20"/>
      <c r="N37" s="20"/>
    </row>
    <row r="38" spans="1:14" s="3" customFormat="1" ht="120" x14ac:dyDescent="0.25">
      <c r="A38" s="19" t="s">
        <v>206</v>
      </c>
      <c r="B38" s="19" t="s">
        <v>272</v>
      </c>
      <c r="C38" s="40" t="s">
        <v>273</v>
      </c>
      <c r="D38" s="40" t="s">
        <v>209</v>
      </c>
      <c r="E38" s="41">
        <v>800</v>
      </c>
      <c r="F38" s="40" t="s">
        <v>389</v>
      </c>
      <c r="G38" s="40" t="s">
        <v>274</v>
      </c>
      <c r="H38" s="19"/>
      <c r="I38" s="22"/>
      <c r="J38" s="20"/>
      <c r="K38" s="20"/>
      <c r="L38" s="20" t="s">
        <v>275</v>
      </c>
      <c r="M38" s="20"/>
      <c r="N38" s="20"/>
    </row>
    <row r="39" spans="1:14" s="3" customFormat="1" ht="45" x14ac:dyDescent="0.25">
      <c r="A39" s="20" t="s">
        <v>217</v>
      </c>
      <c r="B39" s="19" t="s">
        <v>264</v>
      </c>
      <c r="C39" s="19" t="s">
        <v>267</v>
      </c>
      <c r="D39" s="20" t="s">
        <v>209</v>
      </c>
      <c r="E39" s="41">
        <v>41</v>
      </c>
      <c r="F39" s="40"/>
      <c r="G39" s="28" t="s">
        <v>268</v>
      </c>
      <c r="H39" s="22" t="s">
        <v>269</v>
      </c>
      <c r="I39" s="20"/>
      <c r="J39" s="20"/>
      <c r="K39" s="20"/>
      <c r="L39" s="23"/>
      <c r="M39" s="20"/>
      <c r="N39" s="19"/>
    </row>
    <row r="40" spans="1:14" s="3" customFormat="1" ht="45" x14ac:dyDescent="0.25">
      <c r="A40" s="19" t="s">
        <v>217</v>
      </c>
      <c r="B40" s="19" t="s">
        <v>100</v>
      </c>
      <c r="C40" s="40" t="s">
        <v>276</v>
      </c>
      <c r="D40" s="40" t="s">
        <v>209</v>
      </c>
      <c r="E40" s="41">
        <v>304</v>
      </c>
      <c r="F40" s="40" t="s">
        <v>391</v>
      </c>
      <c r="G40" s="40" t="s">
        <v>277</v>
      </c>
      <c r="H40" s="19" t="s">
        <v>278</v>
      </c>
      <c r="I40" s="22"/>
      <c r="J40" s="20"/>
      <c r="K40" s="20"/>
      <c r="L40" s="20"/>
      <c r="M40" s="20"/>
      <c r="N40" s="20"/>
    </row>
    <row r="41" spans="1:14" s="3" customFormat="1" ht="60" x14ac:dyDescent="0.25">
      <c r="A41" s="20" t="s">
        <v>217</v>
      </c>
      <c r="B41" s="19" t="s">
        <v>264</v>
      </c>
      <c r="C41" s="19" t="s">
        <v>265</v>
      </c>
      <c r="D41" s="20" t="s">
        <v>196</v>
      </c>
      <c r="E41" s="41">
        <v>211</v>
      </c>
      <c r="F41" s="40" t="s">
        <v>388</v>
      </c>
      <c r="G41" s="28" t="s">
        <v>202</v>
      </c>
      <c r="H41" s="22" t="s">
        <v>266</v>
      </c>
      <c r="I41" s="20"/>
      <c r="J41" s="20"/>
      <c r="K41" s="20"/>
      <c r="L41" s="23"/>
      <c r="M41" s="20"/>
      <c r="N41" s="19"/>
    </row>
    <row r="42" spans="1:14" s="3" customFormat="1" ht="60" x14ac:dyDescent="0.25">
      <c r="A42" s="20" t="s">
        <v>217</v>
      </c>
      <c r="B42" s="19" t="s">
        <v>264</v>
      </c>
      <c r="C42" s="19" t="s">
        <v>270</v>
      </c>
      <c r="D42" s="20" t="s">
        <v>201</v>
      </c>
      <c r="E42" s="41">
        <v>0</v>
      </c>
      <c r="F42" s="40" t="s">
        <v>390</v>
      </c>
      <c r="G42" s="19" t="s">
        <v>271</v>
      </c>
      <c r="H42" s="20"/>
      <c r="I42" s="20"/>
      <c r="J42" s="20"/>
      <c r="K42" s="20"/>
      <c r="L42" s="23"/>
      <c r="M42" s="20"/>
      <c r="N42" s="19"/>
    </row>
    <row r="43" spans="1:14" s="3" customFormat="1" ht="18.75" x14ac:dyDescent="0.25">
      <c r="A43" s="49" t="s">
        <v>108</v>
      </c>
      <c r="B43" s="43"/>
      <c r="C43" s="44"/>
      <c r="D43" s="44"/>
      <c r="E43" s="44"/>
      <c r="F43" s="44"/>
      <c r="G43" s="44"/>
      <c r="H43" s="45"/>
      <c r="I43" s="45"/>
      <c r="J43" s="46"/>
      <c r="K43" s="46"/>
      <c r="L43" s="46"/>
      <c r="M43" s="46"/>
      <c r="N43" s="46"/>
    </row>
    <row r="44" spans="1:14" s="3" customFormat="1" ht="90" x14ac:dyDescent="0.25">
      <c r="A44" s="19" t="s">
        <v>199</v>
      </c>
      <c r="B44" s="19" t="s">
        <v>109</v>
      </c>
      <c r="C44" s="40" t="s">
        <v>282</v>
      </c>
      <c r="D44" s="40" t="s">
        <v>209</v>
      </c>
      <c r="E44" s="41">
        <v>0</v>
      </c>
      <c r="F44" s="40"/>
      <c r="G44" s="40"/>
      <c r="H44" s="22" t="s">
        <v>283</v>
      </c>
      <c r="I44" s="22"/>
      <c r="J44" s="20"/>
      <c r="K44" s="20"/>
      <c r="L44" s="20"/>
      <c r="M44" s="20"/>
      <c r="N44" s="20"/>
    </row>
    <row r="45" spans="1:14" s="3" customFormat="1" ht="135" x14ac:dyDescent="0.25">
      <c r="A45" s="19" t="s">
        <v>217</v>
      </c>
      <c r="B45" s="19" t="s">
        <v>109</v>
      </c>
      <c r="C45" s="19" t="s">
        <v>284</v>
      </c>
      <c r="D45" s="19" t="s">
        <v>209</v>
      </c>
      <c r="E45" s="41">
        <v>302</v>
      </c>
      <c r="F45" s="40"/>
      <c r="G45" s="19" t="s">
        <v>285</v>
      </c>
      <c r="H45" s="19" t="s">
        <v>286</v>
      </c>
      <c r="I45" s="20"/>
      <c r="J45" s="20"/>
      <c r="K45" s="20"/>
      <c r="L45" s="20"/>
      <c r="M45" s="20"/>
      <c r="N45" s="20"/>
    </row>
    <row r="46" spans="1:14" s="3" customFormat="1" ht="135" x14ac:dyDescent="0.25">
      <c r="A46" s="19" t="s">
        <v>217</v>
      </c>
      <c r="B46" s="19" t="s">
        <v>109</v>
      </c>
      <c r="C46" s="40" t="s">
        <v>287</v>
      </c>
      <c r="D46" s="40" t="s">
        <v>209</v>
      </c>
      <c r="E46" s="41">
        <v>0</v>
      </c>
      <c r="F46" s="40"/>
      <c r="G46" s="22" t="s">
        <v>285</v>
      </c>
      <c r="H46" s="19" t="s">
        <v>398</v>
      </c>
      <c r="I46" s="20"/>
      <c r="J46" s="20"/>
      <c r="K46" s="20"/>
      <c r="L46" s="20"/>
      <c r="M46" s="20"/>
      <c r="N46" s="20"/>
    </row>
    <row r="47" spans="1:14" s="3" customFormat="1" ht="105" x14ac:dyDescent="0.25">
      <c r="A47" s="19" t="s">
        <v>217</v>
      </c>
      <c r="B47" s="19" t="s">
        <v>109</v>
      </c>
      <c r="C47" s="19" t="s">
        <v>265</v>
      </c>
      <c r="D47" s="40" t="s">
        <v>209</v>
      </c>
      <c r="E47" s="41">
        <v>0</v>
      </c>
      <c r="F47" s="40"/>
      <c r="G47" s="28" t="s">
        <v>202</v>
      </c>
      <c r="H47" s="22" t="s">
        <v>399</v>
      </c>
      <c r="I47" s="20"/>
      <c r="J47" s="20"/>
      <c r="K47" s="20"/>
      <c r="L47" s="23"/>
      <c r="M47" s="20"/>
      <c r="N47" s="20"/>
    </row>
    <row r="48" spans="1:14" s="3" customFormat="1" ht="29.45" customHeight="1" x14ac:dyDescent="0.25">
      <c r="A48" s="19" t="s">
        <v>194</v>
      </c>
      <c r="B48" s="19" t="s">
        <v>116</v>
      </c>
      <c r="C48" s="50" t="s">
        <v>250</v>
      </c>
      <c r="D48" s="40" t="s">
        <v>196</v>
      </c>
      <c r="E48" s="41">
        <v>0</v>
      </c>
      <c r="F48" s="40" t="s">
        <v>402</v>
      </c>
      <c r="G48" s="50" t="s">
        <v>288</v>
      </c>
      <c r="H48" s="19" t="s">
        <v>252</v>
      </c>
      <c r="I48" s="22"/>
      <c r="J48" s="20"/>
      <c r="K48" s="20"/>
      <c r="L48" s="20"/>
      <c r="M48" s="20"/>
      <c r="N48" s="20"/>
    </row>
    <row r="49" spans="1:14" s="3" customFormat="1" ht="30" x14ac:dyDescent="0.25">
      <c r="A49" s="20" t="s">
        <v>217</v>
      </c>
      <c r="B49" s="19" t="s">
        <v>109</v>
      </c>
      <c r="C49" s="19" t="s">
        <v>267</v>
      </c>
      <c r="D49" s="40" t="s">
        <v>196</v>
      </c>
      <c r="E49" s="41">
        <v>0</v>
      </c>
      <c r="F49" s="40"/>
      <c r="G49" s="28" t="s">
        <v>247</v>
      </c>
      <c r="H49" s="22" t="s">
        <v>400</v>
      </c>
      <c r="I49" s="20"/>
      <c r="J49" s="20"/>
      <c r="K49" s="20"/>
      <c r="L49" s="23"/>
      <c r="M49" s="20"/>
      <c r="N49" s="19"/>
    </row>
    <row r="50" spans="1:14" s="3" customFormat="1" ht="18.75" x14ac:dyDescent="0.25">
      <c r="A50" s="49" t="s">
        <v>119</v>
      </c>
      <c r="B50" s="43"/>
      <c r="C50" s="44"/>
      <c r="D50" s="44"/>
      <c r="E50" s="44"/>
      <c r="F50" s="44"/>
      <c r="G50" s="44"/>
      <c r="H50" s="45"/>
      <c r="I50" s="45"/>
      <c r="J50" s="46"/>
      <c r="K50" s="46"/>
      <c r="L50" s="46"/>
      <c r="M50" s="46"/>
      <c r="N50" s="46"/>
    </row>
    <row r="51" spans="1:14" s="3" customFormat="1" ht="60" x14ac:dyDescent="0.25">
      <c r="A51" s="20" t="s">
        <v>194</v>
      </c>
      <c r="B51" s="19" t="s">
        <v>120</v>
      </c>
      <c r="C51" s="40" t="s">
        <v>291</v>
      </c>
      <c r="D51" s="40" t="s">
        <v>209</v>
      </c>
      <c r="E51" s="41">
        <v>1000</v>
      </c>
      <c r="F51" s="40" t="s">
        <v>383</v>
      </c>
      <c r="G51" s="40" t="s">
        <v>292</v>
      </c>
      <c r="H51" s="22" t="s">
        <v>384</v>
      </c>
      <c r="I51" s="22"/>
      <c r="J51" s="20"/>
      <c r="K51" s="20"/>
      <c r="L51" s="20"/>
      <c r="M51" s="20"/>
      <c r="N51" s="20"/>
    </row>
    <row r="52" spans="1:14" s="3" customFormat="1" ht="30" x14ac:dyDescent="0.25">
      <c r="A52" s="20" t="s">
        <v>194</v>
      </c>
      <c r="B52" s="19" t="s">
        <v>125</v>
      </c>
      <c r="C52" s="19" t="s">
        <v>293</v>
      </c>
      <c r="D52" s="19" t="s">
        <v>209</v>
      </c>
      <c r="E52" s="41">
        <v>48</v>
      </c>
      <c r="F52" s="19"/>
      <c r="G52" s="19" t="s">
        <v>294</v>
      </c>
      <c r="H52" s="19"/>
      <c r="I52" s="20"/>
      <c r="J52" s="20"/>
      <c r="K52" s="20"/>
      <c r="L52" s="20"/>
      <c r="M52" s="20"/>
      <c r="N52" s="20"/>
    </row>
    <row r="53" spans="1:14" s="3" customFormat="1" ht="28.5" customHeight="1" x14ac:dyDescent="0.25">
      <c r="A53" s="19" t="s">
        <v>194</v>
      </c>
      <c r="B53" s="19" t="s">
        <v>131</v>
      </c>
      <c r="C53" s="19" t="s">
        <v>195</v>
      </c>
      <c r="D53" s="19" t="s">
        <v>209</v>
      </c>
      <c r="E53" s="41">
        <v>270</v>
      </c>
      <c r="F53" s="19" t="s">
        <v>381</v>
      </c>
      <c r="G53" s="19" t="s">
        <v>197</v>
      </c>
      <c r="H53" s="19" t="s">
        <v>382</v>
      </c>
      <c r="I53" s="20"/>
      <c r="J53" s="20"/>
      <c r="K53" s="20"/>
      <c r="L53" s="20"/>
      <c r="M53" s="20"/>
      <c r="N53" s="20"/>
    </row>
    <row r="54" spans="1:14" s="3" customFormat="1" ht="26.25" customHeight="1" x14ac:dyDescent="0.25">
      <c r="A54" s="19" t="s">
        <v>194</v>
      </c>
      <c r="B54" s="19" t="s">
        <v>136</v>
      </c>
      <c r="C54" s="50" t="s">
        <v>205</v>
      </c>
      <c r="D54" s="19" t="s">
        <v>209</v>
      </c>
      <c r="E54" s="41">
        <v>59</v>
      </c>
      <c r="F54" s="19"/>
      <c r="G54" s="50"/>
      <c r="H54" s="29"/>
      <c r="I54" s="20"/>
      <c r="J54" s="20"/>
      <c r="K54" s="20"/>
      <c r="L54" s="20"/>
      <c r="M54" s="23"/>
      <c r="N54" s="20"/>
    </row>
    <row r="55" spans="1:14" s="3" customFormat="1" ht="30" x14ac:dyDescent="0.25">
      <c r="A55" s="19" t="s">
        <v>194</v>
      </c>
      <c r="B55" s="19" t="s">
        <v>142</v>
      </c>
      <c r="C55" s="50" t="s">
        <v>250</v>
      </c>
      <c r="D55" s="50" t="s">
        <v>196</v>
      </c>
      <c r="E55" s="41">
        <v>0</v>
      </c>
      <c r="F55" s="19" t="s">
        <v>367</v>
      </c>
      <c r="G55" s="50"/>
      <c r="H55" s="19"/>
      <c r="I55" s="22"/>
      <c r="J55" s="20"/>
      <c r="K55" s="20"/>
      <c r="L55" s="22"/>
      <c r="M55" s="23"/>
      <c r="N55" s="20"/>
    </row>
    <row r="56" spans="1:14" s="3" customFormat="1" ht="23.25" customHeight="1" x14ac:dyDescent="0.25">
      <c r="A56" s="19" t="s">
        <v>206</v>
      </c>
      <c r="B56" s="19" t="s">
        <v>296</v>
      </c>
      <c r="C56" s="22" t="s">
        <v>297</v>
      </c>
      <c r="D56" s="40" t="s">
        <v>196</v>
      </c>
      <c r="E56" s="41">
        <v>0</v>
      </c>
      <c r="F56" s="40" t="s">
        <v>385</v>
      </c>
      <c r="G56" s="40" t="s">
        <v>263</v>
      </c>
      <c r="H56" s="19" t="s">
        <v>237</v>
      </c>
      <c r="I56" s="22"/>
      <c r="J56" s="20"/>
      <c r="K56" s="20"/>
      <c r="L56" s="20" t="s">
        <v>103</v>
      </c>
      <c r="M56" s="24">
        <v>0.5</v>
      </c>
      <c r="N56" s="20"/>
    </row>
    <row r="57" spans="1:14" s="3" customFormat="1" ht="27.95" customHeight="1" x14ac:dyDescent="0.25">
      <c r="A57" s="19" t="s">
        <v>206</v>
      </c>
      <c r="B57" s="19" t="s">
        <v>298</v>
      </c>
      <c r="C57" s="40" t="s">
        <v>299</v>
      </c>
      <c r="D57" s="40" t="s">
        <v>196</v>
      </c>
      <c r="E57" s="41">
        <v>80</v>
      </c>
      <c r="F57" s="40" t="s">
        <v>386</v>
      </c>
      <c r="G57" s="40"/>
      <c r="H57" s="19" t="s">
        <v>300</v>
      </c>
      <c r="I57" s="22"/>
      <c r="J57" s="20"/>
      <c r="K57" s="20"/>
      <c r="L57" s="20" t="s">
        <v>301</v>
      </c>
      <c r="M57" s="23"/>
      <c r="N57" s="20"/>
    </row>
    <row r="58" spans="1:14" s="3" customFormat="1" ht="60" x14ac:dyDescent="0.25">
      <c r="A58" s="20" t="s">
        <v>217</v>
      </c>
      <c r="B58" s="19" t="s">
        <v>120</v>
      </c>
      <c r="C58" s="40" t="s">
        <v>289</v>
      </c>
      <c r="D58" s="40" t="s">
        <v>196</v>
      </c>
      <c r="E58" s="41">
        <v>420</v>
      </c>
      <c r="F58" s="40" t="s">
        <v>379</v>
      </c>
      <c r="G58" s="40" t="s">
        <v>233</v>
      </c>
      <c r="H58" s="22" t="s">
        <v>290</v>
      </c>
      <c r="I58" s="22"/>
      <c r="J58" s="20"/>
      <c r="K58" s="20"/>
      <c r="L58" s="20"/>
      <c r="M58" s="20"/>
      <c r="N58" s="20"/>
    </row>
    <row r="59" spans="1:14" s="3" customFormat="1" ht="45" x14ac:dyDescent="0.25">
      <c r="A59" s="19" t="s">
        <v>217</v>
      </c>
      <c r="B59" s="19" t="s">
        <v>144</v>
      </c>
      <c r="C59" s="40" t="s">
        <v>302</v>
      </c>
      <c r="D59" s="40" t="s">
        <v>196</v>
      </c>
      <c r="E59" s="41">
        <v>0</v>
      </c>
      <c r="F59" s="40" t="s">
        <v>368</v>
      </c>
      <c r="G59" s="22" t="s">
        <v>303</v>
      </c>
      <c r="H59" s="40" t="s">
        <v>304</v>
      </c>
      <c r="I59" s="22"/>
      <c r="J59" s="20"/>
      <c r="K59" s="20"/>
      <c r="L59" s="20"/>
      <c r="M59" s="23"/>
      <c r="N59" s="20"/>
    </row>
    <row r="60" spans="1:14" s="3" customFormat="1" ht="30" x14ac:dyDescent="0.25">
      <c r="A60" s="20" t="s">
        <v>194</v>
      </c>
      <c r="B60" s="19" t="s">
        <v>125</v>
      </c>
      <c r="C60" s="19" t="s">
        <v>380</v>
      </c>
      <c r="D60" s="19" t="s">
        <v>201</v>
      </c>
      <c r="E60" s="42">
        <v>0</v>
      </c>
      <c r="F60" s="19"/>
      <c r="G60" s="19" t="s">
        <v>295</v>
      </c>
      <c r="H60" s="19"/>
      <c r="I60" s="20"/>
      <c r="J60" s="20"/>
      <c r="K60" s="20"/>
      <c r="L60" s="20"/>
      <c r="M60" s="20"/>
      <c r="N60" s="20"/>
    </row>
    <row r="61" spans="1:14" s="3" customFormat="1" ht="75" x14ac:dyDescent="0.25">
      <c r="A61" s="19" t="s">
        <v>206</v>
      </c>
      <c r="B61" s="22" t="s">
        <v>305</v>
      </c>
      <c r="C61" s="40" t="s">
        <v>306</v>
      </c>
      <c r="D61" s="40" t="s">
        <v>201</v>
      </c>
      <c r="E61" s="41">
        <v>0</v>
      </c>
      <c r="F61" s="40" t="s">
        <v>366</v>
      </c>
      <c r="G61" s="40"/>
      <c r="H61" s="19" t="s">
        <v>307</v>
      </c>
      <c r="I61" s="19" t="s">
        <v>308</v>
      </c>
      <c r="J61" s="20"/>
      <c r="K61" s="22" t="s">
        <v>309</v>
      </c>
      <c r="L61" s="20" t="s">
        <v>67</v>
      </c>
      <c r="M61" s="23" t="s">
        <v>68</v>
      </c>
      <c r="N61" s="20"/>
    </row>
    <row r="62" spans="1:14" s="3" customFormat="1" ht="60" x14ac:dyDescent="0.25">
      <c r="A62" s="19" t="s">
        <v>206</v>
      </c>
      <c r="B62" s="22" t="s">
        <v>310</v>
      </c>
      <c r="C62" s="19" t="s">
        <v>311</v>
      </c>
      <c r="D62" s="40" t="s">
        <v>201</v>
      </c>
      <c r="E62" s="41">
        <v>0</v>
      </c>
      <c r="F62" s="40" t="s">
        <v>366</v>
      </c>
      <c r="G62" s="40" t="s">
        <v>312</v>
      </c>
      <c r="H62" s="19" t="s">
        <v>313</v>
      </c>
      <c r="I62" s="22"/>
      <c r="J62" s="20"/>
      <c r="K62" s="20"/>
      <c r="L62" s="20" t="s">
        <v>42</v>
      </c>
      <c r="M62" s="24">
        <v>0.5</v>
      </c>
      <c r="N62" s="20"/>
    </row>
    <row r="63" spans="1:14" s="3" customFormat="1" ht="18.75" x14ac:dyDescent="0.25">
      <c r="A63" s="49" t="s">
        <v>149</v>
      </c>
      <c r="B63" s="43"/>
      <c r="C63" s="51"/>
      <c r="D63" s="51"/>
      <c r="E63" s="51"/>
      <c r="F63" s="51"/>
      <c r="G63" s="51"/>
      <c r="H63" s="43"/>
      <c r="I63" s="45"/>
      <c r="J63" s="46"/>
      <c r="K63" s="46"/>
      <c r="L63" s="46"/>
      <c r="M63" s="46"/>
      <c r="N63" s="46"/>
    </row>
    <row r="64" spans="1:14" s="3" customFormat="1" ht="46.5" customHeight="1" x14ac:dyDescent="0.25">
      <c r="A64" s="19" t="s">
        <v>206</v>
      </c>
      <c r="B64" s="19" t="s">
        <v>315</v>
      </c>
      <c r="C64" s="22" t="s">
        <v>316</v>
      </c>
      <c r="D64" s="40" t="s">
        <v>209</v>
      </c>
      <c r="E64" s="41">
        <v>500</v>
      </c>
      <c r="F64" s="40"/>
      <c r="G64" s="50" t="s">
        <v>317</v>
      </c>
      <c r="H64" s="19" t="s">
        <v>318</v>
      </c>
      <c r="I64" s="22"/>
      <c r="J64" s="20"/>
      <c r="K64" s="22" t="s">
        <v>319</v>
      </c>
      <c r="L64" s="20" t="s">
        <v>42</v>
      </c>
      <c r="M64" s="20" t="s">
        <v>43</v>
      </c>
      <c r="N64" s="22" t="s">
        <v>320</v>
      </c>
    </row>
    <row r="65" spans="1:14" s="3" customFormat="1" ht="30" x14ac:dyDescent="0.25">
      <c r="A65" s="19" t="s">
        <v>217</v>
      </c>
      <c r="B65" s="19" t="s">
        <v>150</v>
      </c>
      <c r="C65" s="50" t="s">
        <v>314</v>
      </c>
      <c r="D65" s="40" t="s">
        <v>209</v>
      </c>
      <c r="E65" s="41">
        <v>95</v>
      </c>
      <c r="F65" s="40"/>
      <c r="G65" s="50" t="s">
        <v>294</v>
      </c>
      <c r="H65" s="19"/>
      <c r="I65" s="22"/>
      <c r="J65" s="20"/>
      <c r="K65" s="20"/>
      <c r="L65" s="20"/>
      <c r="M65" s="20"/>
      <c r="N65" s="20"/>
    </row>
    <row r="66" spans="1:14" s="3" customFormat="1" ht="18.75" x14ac:dyDescent="0.25">
      <c r="A66" s="36" t="s">
        <v>164</v>
      </c>
      <c r="B66" s="43"/>
      <c r="C66" s="51"/>
      <c r="D66" s="51"/>
      <c r="E66" s="51"/>
      <c r="F66" s="51"/>
      <c r="G66" s="51"/>
      <c r="H66" s="43"/>
      <c r="I66" s="45"/>
      <c r="J66" s="46"/>
      <c r="K66" s="46"/>
      <c r="L66" s="46"/>
      <c r="M66" s="46"/>
      <c r="N66" s="46"/>
    </row>
    <row r="67" spans="1:14" s="3" customFormat="1" ht="135" x14ac:dyDescent="0.25">
      <c r="A67" s="19" t="s">
        <v>199</v>
      </c>
      <c r="B67" s="19" t="s">
        <v>165</v>
      </c>
      <c r="C67" s="19" t="s">
        <v>321</v>
      </c>
      <c r="D67" s="40" t="s">
        <v>209</v>
      </c>
      <c r="E67" s="41">
        <v>0</v>
      </c>
      <c r="F67" s="40" t="s">
        <v>403</v>
      </c>
      <c r="G67" s="40" t="s">
        <v>322</v>
      </c>
      <c r="H67" s="19" t="s">
        <v>323</v>
      </c>
      <c r="I67" s="22"/>
      <c r="J67" s="20"/>
      <c r="K67" s="20"/>
      <c r="L67" s="20"/>
      <c r="M67" s="20"/>
      <c r="N67" s="20"/>
    </row>
    <row r="68" spans="1:14" s="3" customFormat="1" ht="105" x14ac:dyDescent="0.25">
      <c r="A68" s="19" t="s">
        <v>206</v>
      </c>
      <c r="B68" s="19" t="s">
        <v>324</v>
      </c>
      <c r="C68" s="19" t="s">
        <v>325</v>
      </c>
      <c r="D68" s="40" t="s">
        <v>196</v>
      </c>
      <c r="E68" s="41">
        <v>0</v>
      </c>
      <c r="F68" s="40" t="s">
        <v>366</v>
      </c>
      <c r="G68" s="40" t="s">
        <v>326</v>
      </c>
      <c r="H68" s="22" t="s">
        <v>327</v>
      </c>
      <c r="I68" s="22"/>
      <c r="J68" s="20"/>
      <c r="K68" s="20"/>
      <c r="L68" s="20"/>
      <c r="M68" s="20"/>
      <c r="N68" s="20"/>
    </row>
    <row r="69" spans="1:14" s="3" customFormat="1" ht="45" x14ac:dyDescent="0.25">
      <c r="A69" s="19" t="s">
        <v>206</v>
      </c>
      <c r="B69" s="19" t="s">
        <v>328</v>
      </c>
      <c r="C69" s="19" t="s">
        <v>329</v>
      </c>
      <c r="D69" s="40" t="s">
        <v>201</v>
      </c>
      <c r="E69" s="41">
        <v>0</v>
      </c>
      <c r="F69" s="40" t="s">
        <v>366</v>
      </c>
      <c r="G69" s="40" t="s">
        <v>330</v>
      </c>
      <c r="H69" s="22" t="s">
        <v>331</v>
      </c>
      <c r="I69" s="22"/>
      <c r="J69" s="20"/>
      <c r="K69" s="20"/>
      <c r="L69" s="20"/>
      <c r="M69" s="20"/>
      <c r="N69" s="20"/>
    </row>
    <row r="70" spans="1:14" s="3" customFormat="1" ht="18.75" x14ac:dyDescent="0.25">
      <c r="A70" s="49" t="s">
        <v>169</v>
      </c>
      <c r="B70" s="43"/>
      <c r="C70" s="43"/>
      <c r="D70" s="43"/>
      <c r="E70" s="43"/>
      <c r="F70" s="43"/>
      <c r="G70" s="43"/>
      <c r="H70" s="43"/>
      <c r="I70" s="45"/>
      <c r="J70" s="46"/>
      <c r="K70" s="46"/>
      <c r="L70" s="46"/>
      <c r="M70" s="46"/>
      <c r="N70" s="46"/>
    </row>
    <row r="71" spans="1:14" s="3" customFormat="1" ht="75" x14ac:dyDescent="0.25">
      <c r="A71" s="19" t="s">
        <v>206</v>
      </c>
      <c r="B71" s="19" t="s">
        <v>332</v>
      </c>
      <c r="C71" s="19" t="s">
        <v>333</v>
      </c>
      <c r="D71" s="40" t="s">
        <v>209</v>
      </c>
      <c r="E71" s="41"/>
      <c r="F71" s="40" t="s">
        <v>377</v>
      </c>
      <c r="G71" s="40"/>
      <c r="H71" s="22" t="s">
        <v>334</v>
      </c>
      <c r="I71" s="22"/>
      <c r="J71" s="20"/>
      <c r="K71" s="22" t="s">
        <v>335</v>
      </c>
      <c r="L71" s="22"/>
      <c r="M71" s="20"/>
      <c r="N71" s="20"/>
    </row>
    <row r="72" spans="1:14" s="3" customFormat="1" ht="45" x14ac:dyDescent="0.25">
      <c r="A72" s="19" t="s">
        <v>199</v>
      </c>
      <c r="B72" s="19"/>
      <c r="C72" s="40" t="s">
        <v>336</v>
      </c>
      <c r="D72" s="40" t="s">
        <v>209</v>
      </c>
      <c r="E72" s="41">
        <v>0</v>
      </c>
      <c r="F72" s="40"/>
      <c r="G72" s="40" t="s">
        <v>337</v>
      </c>
      <c r="H72" s="22" t="s">
        <v>338</v>
      </c>
      <c r="I72" s="22"/>
      <c r="J72" s="20"/>
      <c r="K72" s="20"/>
      <c r="L72" s="22"/>
      <c r="M72" s="20"/>
      <c r="N72" s="20"/>
    </row>
    <row r="73" spans="1:14" s="3" customFormat="1" ht="120" x14ac:dyDescent="0.25">
      <c r="A73" s="19" t="s">
        <v>206</v>
      </c>
      <c r="B73" s="19" t="s">
        <v>344</v>
      </c>
      <c r="C73" s="19" t="s">
        <v>345</v>
      </c>
      <c r="D73" s="40" t="s">
        <v>196</v>
      </c>
      <c r="E73" s="42">
        <v>150</v>
      </c>
      <c r="F73" s="19" t="s">
        <v>369</v>
      </c>
      <c r="G73" s="52"/>
      <c r="H73" s="19" t="s">
        <v>346</v>
      </c>
      <c r="I73" s="53"/>
      <c r="J73" s="53"/>
      <c r="K73" s="53"/>
      <c r="L73" s="53"/>
      <c r="M73" s="53"/>
      <c r="N73" s="53"/>
    </row>
    <row r="74" spans="1:14" s="3" customFormat="1" ht="33.75" customHeight="1" x14ac:dyDescent="0.25">
      <c r="A74" s="19" t="s">
        <v>199</v>
      </c>
      <c r="B74" s="19" t="s">
        <v>339</v>
      </c>
      <c r="C74" s="40" t="s">
        <v>340</v>
      </c>
      <c r="D74" s="40" t="s">
        <v>196</v>
      </c>
      <c r="E74" s="41"/>
      <c r="F74" s="40"/>
      <c r="G74" s="40"/>
      <c r="H74" s="19" t="s">
        <v>341</v>
      </c>
      <c r="I74" s="22"/>
      <c r="J74" s="20"/>
      <c r="K74" s="20"/>
      <c r="L74" s="20"/>
      <c r="M74" s="20"/>
      <c r="N74" s="20"/>
    </row>
    <row r="75" spans="1:14" x14ac:dyDescent="0.25">
      <c r="A75" s="19" t="s">
        <v>199</v>
      </c>
      <c r="B75" s="19" t="s">
        <v>170</v>
      </c>
      <c r="C75" s="19" t="s">
        <v>342</v>
      </c>
      <c r="D75" s="40" t="s">
        <v>196</v>
      </c>
      <c r="E75" s="42">
        <v>0</v>
      </c>
      <c r="F75" s="19" t="s">
        <v>366</v>
      </c>
      <c r="G75" s="19" t="s">
        <v>343</v>
      </c>
      <c r="H75" s="19"/>
      <c r="I75" s="22"/>
      <c r="J75" s="20"/>
      <c r="K75" s="20"/>
      <c r="L75" s="20"/>
      <c r="M75" s="20"/>
      <c r="N75" s="20"/>
    </row>
    <row r="76" spans="1:14" s="3" customFormat="1" ht="105" x14ac:dyDescent="0.25">
      <c r="A76" s="19" t="s">
        <v>206</v>
      </c>
      <c r="B76" s="22" t="s">
        <v>347</v>
      </c>
      <c r="C76" s="19" t="s">
        <v>348</v>
      </c>
      <c r="D76" s="28" t="s">
        <v>201</v>
      </c>
      <c r="E76" s="54">
        <v>0</v>
      </c>
      <c r="F76" s="40" t="s">
        <v>368</v>
      </c>
      <c r="G76" s="28" t="s">
        <v>349</v>
      </c>
      <c r="H76" s="22" t="s">
        <v>350</v>
      </c>
      <c r="I76" s="22"/>
      <c r="J76" s="20"/>
      <c r="K76" s="20"/>
      <c r="L76" s="25" t="s">
        <v>33</v>
      </c>
      <c r="M76" s="23" t="s">
        <v>34</v>
      </c>
      <c r="N76" s="20"/>
    </row>
    <row r="77" spans="1:14" ht="15.75" thickBot="1" x14ac:dyDescent="0.3"/>
    <row r="78" spans="1:14" x14ac:dyDescent="0.25">
      <c r="E78" s="66">
        <f>SUM(E4:E77)</f>
        <v>16720</v>
      </c>
      <c r="F78" s="58"/>
      <c r="G78" s="59" t="s">
        <v>351</v>
      </c>
      <c r="H78" s="60"/>
    </row>
    <row r="79" spans="1:14" x14ac:dyDescent="0.25">
      <c r="E79" s="52"/>
      <c r="F79" s="56"/>
      <c r="G79" s="57" t="s">
        <v>352</v>
      </c>
      <c r="H79" s="61"/>
    </row>
    <row r="80" spans="1:14" x14ac:dyDescent="0.25">
      <c r="E80" s="56"/>
      <c r="F80" s="56"/>
      <c r="G80" s="57" t="s">
        <v>353</v>
      </c>
      <c r="H80" s="62"/>
    </row>
    <row r="81" spans="5:8" x14ac:dyDescent="0.25">
      <c r="E81" s="56"/>
      <c r="F81" s="56"/>
      <c r="G81" s="57" t="s">
        <v>354</v>
      </c>
      <c r="H81" s="62"/>
    </row>
    <row r="82" spans="5:8" x14ac:dyDescent="0.25">
      <c r="E82" s="52"/>
      <c r="F82" s="52"/>
      <c r="G82" s="52"/>
      <c r="H82" s="62"/>
    </row>
    <row r="83" spans="5:8" ht="21.75" thickBot="1" x14ac:dyDescent="0.4">
      <c r="E83" s="67">
        <f>'Current Equivalent Spaces'!C53+'Upgrades and Additions'!E78</f>
        <v>82331</v>
      </c>
      <c r="F83" s="63"/>
      <c r="G83" s="64" t="s">
        <v>355</v>
      </c>
      <c r="H83" s="65"/>
    </row>
    <row r="84" spans="5:8" ht="21" x14ac:dyDescent="0.35">
      <c r="E84" s="68" t="s">
        <v>404</v>
      </c>
    </row>
  </sheetData>
  <sortState xmlns:xlrd2="http://schemas.microsoft.com/office/spreadsheetml/2017/richdata2" ref="A71:N76">
    <sortCondition ref="D71:D76"/>
  </sortState>
  <printOptions gridLines="1"/>
  <pageMargins left="0.45" right="0.45" top="0.5" bottom="0.5" header="0.3" footer="0.3"/>
  <pageSetup scale="70" fitToHeight="0" pageOrder="overThenDown" orientation="landscape" verticalDpi="4294967293" r:id="rId1"/>
  <headerFooter>
    <oddHeader>&amp;F</oddHeader>
    <oddFooter>&amp;LAnne Kling&amp;CPage &amp;P of &amp;N&amp;RPrinted &amp;D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73726-9C16-418C-A8CF-8D2B7699E57B}">
  <dimension ref="A1:A15"/>
  <sheetViews>
    <sheetView workbookViewId="0"/>
  </sheetViews>
  <sheetFormatPr defaultRowHeight="15" x14ac:dyDescent="0.25"/>
  <cols>
    <col min="1" max="1" width="72.42578125" customWidth="1"/>
  </cols>
  <sheetData>
    <row r="1" spans="1:1" x14ac:dyDescent="0.25">
      <c r="A1" s="7" t="s">
        <v>356</v>
      </c>
    </row>
    <row r="3" spans="1:1" x14ac:dyDescent="0.25">
      <c r="A3" t="s">
        <v>357</v>
      </c>
    </row>
    <row r="5" spans="1:1" ht="30" x14ac:dyDescent="0.25">
      <c r="A5" s="8" t="s">
        <v>358</v>
      </c>
    </row>
    <row r="6" spans="1:1" x14ac:dyDescent="0.25">
      <c r="A6" s="8"/>
    </row>
    <row r="7" spans="1:1" ht="30" x14ac:dyDescent="0.25">
      <c r="A7" s="8" t="s">
        <v>359</v>
      </c>
    </row>
    <row r="9" spans="1:1" x14ac:dyDescent="0.25">
      <c r="A9" t="s">
        <v>360</v>
      </c>
    </row>
    <row r="11" spans="1:1" x14ac:dyDescent="0.25">
      <c r="A11" t="s">
        <v>361</v>
      </c>
    </row>
    <row r="13" spans="1:1" x14ac:dyDescent="0.25">
      <c r="A13" t="s">
        <v>362</v>
      </c>
    </row>
    <row r="15" spans="1:1" ht="30" x14ac:dyDescent="0.25">
      <c r="A15" s="8" t="s">
        <v>363</v>
      </c>
    </row>
  </sheetData>
  <pageMargins left="0.7" right="0.7" top="0.75" bottom="0.75" header="0.3" footer="0.3"/>
  <pageSetup orientation="landscape"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468ace1-42be-4f0f-b3a9-c1dd45e385d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4571BA6713A445A10126D24D43A3A3" ma:contentTypeVersion="12" ma:contentTypeDescription="Create a new document." ma:contentTypeScope="" ma:versionID="5dc291864f70ae1b0694463d7abcee39">
  <xsd:schema xmlns:xsd="http://www.w3.org/2001/XMLSchema" xmlns:xs="http://www.w3.org/2001/XMLSchema" xmlns:p="http://schemas.microsoft.com/office/2006/metadata/properties" xmlns:ns2="8468ace1-42be-4f0f-b3a9-c1dd45e385d4" xmlns:ns3="a8cd2f37-aa78-45be-ac80-8d80d877764f" targetNamespace="http://schemas.microsoft.com/office/2006/metadata/properties" ma:root="true" ma:fieldsID="0688437923c13efd15ca376758cee2d4" ns2:_="" ns3:_="">
    <xsd:import namespace="8468ace1-42be-4f0f-b3a9-c1dd45e385d4"/>
    <xsd:import namespace="a8cd2f37-aa78-45be-ac80-8d80d877764f"/>
    <xsd:element name="properties">
      <xsd:complexType>
        <xsd:sequence>
          <xsd:element name="documentManagement">
            <xsd:complexType>
              <xsd:all>
                <xsd:element ref="ns2:lcf76f155ced4ddcb4097134ff3c332f"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8ace1-42be-4f0f-b3a9-c1dd45e385d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284e5af7-95f5-4675-9177-59021fad8932" ma:termSetId="09814cd3-568e-fe90-9814-8d621ff8fb84" ma:anchorId="fba54fb3-c3e1-fe81-a776-ca4b69148c4d" ma:open="true" ma:isKeyword="false">
      <xsd:complexType>
        <xsd:sequence>
          <xsd:element ref="pc:Terms" minOccurs="0" maxOccurs="1"/>
        </xsd:sequence>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cd2f37-aa78-45be-ac80-8d80d877764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C93C7C-58F2-4640-90B6-24649286A426}">
  <ds:schemaRefs>
    <ds:schemaRef ds:uri="http://purl.org/dc/elements/1.1/"/>
    <ds:schemaRef ds:uri="http://www.w3.org/XML/1998/namespace"/>
    <ds:schemaRef ds:uri="http://schemas.microsoft.com/office/2006/metadata/properties"/>
    <ds:schemaRef ds:uri="8468ace1-42be-4f0f-b3a9-c1dd45e385d4"/>
    <ds:schemaRef ds:uri="http://schemas.microsoft.com/office/2006/documentManagement/types"/>
    <ds:schemaRef ds:uri="http://purl.org/dc/dcmitype/"/>
    <ds:schemaRef ds:uri="http://schemas.microsoft.com/office/infopath/2007/PartnerControls"/>
    <ds:schemaRef ds:uri="http://purl.org/dc/terms/"/>
    <ds:schemaRef ds:uri="http://schemas.openxmlformats.org/package/2006/metadata/core-properties"/>
    <ds:schemaRef ds:uri="a8cd2f37-aa78-45be-ac80-8d80d877764f"/>
  </ds:schemaRefs>
</ds:datastoreItem>
</file>

<file path=customXml/itemProps2.xml><?xml version="1.0" encoding="utf-8"?>
<ds:datastoreItem xmlns:ds="http://schemas.openxmlformats.org/officeDocument/2006/customXml" ds:itemID="{F7B27DB2-44DC-4187-BCF5-A185BE818C6B}">
  <ds:schemaRefs>
    <ds:schemaRef ds:uri="http://schemas.microsoft.com/sharepoint/v3/contenttype/forms"/>
  </ds:schemaRefs>
</ds:datastoreItem>
</file>

<file path=customXml/itemProps3.xml><?xml version="1.0" encoding="utf-8"?>
<ds:datastoreItem xmlns:ds="http://schemas.openxmlformats.org/officeDocument/2006/customXml" ds:itemID="{2A60D7FF-3431-4D25-8FC7-E2C2F45A1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8ace1-42be-4f0f-b3a9-c1dd45e385d4"/>
    <ds:schemaRef ds:uri="a8cd2f37-aa78-45be-ac80-8d80d877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Current Equivalent Spaces</vt:lpstr>
      <vt:lpstr>Upgrades and Additions</vt:lpstr>
      <vt:lpstr>General Comments</vt:lpstr>
      <vt:lpstr>'Current Equivalent Spaces'!Print_Titles</vt:lpstr>
      <vt:lpstr>'Upgrades and Additions'!Print_Titles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Kling</dc:creator>
  <cp:keywords/>
  <dc:description/>
  <cp:lastModifiedBy>Jerry Tepe</cp:lastModifiedBy>
  <cp:revision/>
  <dcterms:created xsi:type="dcterms:W3CDTF">2023-11-10T14:04:19Z</dcterms:created>
  <dcterms:modified xsi:type="dcterms:W3CDTF">2024-12-12T16:21:10Z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0x0101008D4571BA6713A445A10126D24D43A3A3</vt:lpwstr>
  </property>
  <property fmtid="{D5CDD505-2E9C-101B-9397-08002B2CF9AE}" pid="3" name="MediaServiceImageTags">
    <vt:lpwstr/>
  </property>
</Properties>
</file>